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ruttoinlandsprodukt und Bruttowertschöpfung\"/>
    </mc:Choice>
  </mc:AlternateContent>
  <bookViews>
    <workbookView xWindow="120" yWindow="60" windowWidth="15180" windowHeight="8580"/>
  </bookViews>
  <sheets>
    <sheet name="BWS_SN 2008" sheetId="13" r:id="rId1"/>
  </sheets>
  <calcPr calcId="162913"/>
</workbook>
</file>

<file path=xl/calcChain.xml><?xml version="1.0" encoding="utf-8"?>
<calcChain xmlns="http://schemas.openxmlformats.org/spreadsheetml/2006/main">
  <c r="G110" i="13" l="1"/>
  <c r="G77" i="13"/>
  <c r="E110" i="13"/>
  <c r="E109" i="13"/>
  <c r="E108" i="13"/>
  <c r="E107" i="13"/>
  <c r="E106" i="13"/>
  <c r="E105" i="13"/>
  <c r="E104" i="13"/>
  <c r="E103" i="13"/>
  <c r="E102" i="13"/>
  <c r="E101" i="13"/>
  <c r="E100" i="13"/>
  <c r="D110" i="13"/>
  <c r="D109" i="13"/>
  <c r="D108" i="13"/>
  <c r="D107" i="13"/>
  <c r="D106" i="13"/>
  <c r="D105" i="13"/>
  <c r="D104" i="13"/>
  <c r="D103" i="13"/>
  <c r="D102" i="13"/>
  <c r="D101" i="13"/>
  <c r="D100" i="13"/>
  <c r="E77" i="13"/>
  <c r="E76" i="13"/>
  <c r="E75" i="13"/>
  <c r="E74" i="13"/>
  <c r="E73" i="13"/>
  <c r="E72" i="13"/>
  <c r="E71" i="13"/>
  <c r="E70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G35" i="13"/>
  <c r="D35" i="13"/>
  <c r="C77" i="13"/>
  <c r="C110" i="13"/>
  <c r="G109" i="13" l="1"/>
  <c r="G76" i="13"/>
  <c r="C76" i="13"/>
  <c r="C109" i="13"/>
  <c r="D34" i="13" l="1"/>
  <c r="G34" i="13"/>
  <c r="D33" i="13" l="1"/>
  <c r="G33" i="13"/>
  <c r="G108" i="13"/>
  <c r="G75" i="13" l="1"/>
  <c r="C108" i="13"/>
  <c r="C75" i="13"/>
  <c r="G32" i="13" l="1"/>
  <c r="D32" i="13"/>
  <c r="C74" i="13"/>
  <c r="C107" i="13"/>
  <c r="G107" i="13"/>
  <c r="G74" i="13"/>
  <c r="G106" i="13" l="1"/>
  <c r="C106" i="13"/>
  <c r="G73" i="13"/>
  <c r="C73" i="13"/>
  <c r="G31" i="13" l="1"/>
  <c r="D31" i="13"/>
  <c r="G30" i="13" l="1"/>
  <c r="D30" i="13"/>
  <c r="G72" i="13"/>
  <c r="G71" i="13"/>
  <c r="G70" i="13"/>
  <c r="G105" i="13"/>
  <c r="G104" i="13"/>
  <c r="G103" i="13"/>
  <c r="C105" i="13"/>
  <c r="C104" i="13"/>
  <c r="C103" i="13"/>
  <c r="C72" i="13"/>
  <c r="C71" i="13"/>
  <c r="C70" i="13"/>
  <c r="G29" i="13" l="1"/>
  <c r="D29" i="13"/>
  <c r="G28" i="13" l="1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G102" i="13"/>
  <c r="G101" i="13"/>
  <c r="G100" i="13"/>
  <c r="G99" i="13"/>
  <c r="G98" i="13"/>
  <c r="G97" i="13"/>
  <c r="C102" i="13"/>
  <c r="C101" i="13"/>
  <c r="C100" i="13"/>
  <c r="C99" i="13"/>
  <c r="C98" i="13"/>
  <c r="C97" i="13"/>
  <c r="C96" i="13"/>
  <c r="C95" i="13"/>
  <c r="C94" i="13"/>
  <c r="C93" i="13"/>
  <c r="G96" i="13" l="1"/>
  <c r="E69" i="13" l="1"/>
  <c r="G95" i="13" l="1"/>
  <c r="G94" i="13"/>
  <c r="G93" i="13"/>
  <c r="G92" i="13"/>
  <c r="G91" i="13"/>
  <c r="G90" i="13"/>
  <c r="G89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C92" i="13"/>
  <c r="C91" i="13"/>
  <c r="C90" i="13"/>
  <c r="C89" i="13"/>
  <c r="G47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C47" i="13"/>
  <c r="G5" i="13"/>
  <c r="D5" i="13"/>
  <c r="E51" i="13" l="1"/>
  <c r="E55" i="13"/>
  <c r="E59" i="13"/>
  <c r="E63" i="13"/>
  <c r="E67" i="13"/>
  <c r="E52" i="13"/>
  <c r="E56" i="13"/>
  <c r="E60" i="13"/>
  <c r="E64" i="13"/>
  <c r="E53" i="13"/>
  <c r="E57" i="13"/>
  <c r="E61" i="13"/>
  <c r="E65" i="13"/>
  <c r="E49" i="13"/>
  <c r="E50" i="13"/>
  <c r="E54" i="13"/>
  <c r="E58" i="13"/>
  <c r="E62" i="13"/>
  <c r="E66" i="13"/>
  <c r="E68" i="13"/>
  <c r="E96" i="13"/>
  <c r="E94" i="13"/>
  <c r="E91" i="13"/>
  <c r="E90" i="13"/>
  <c r="E48" i="13"/>
  <c r="E99" i="13"/>
  <c r="E95" i="13"/>
  <c r="E92" i="13"/>
  <c r="E93" i="13"/>
  <c r="E89" i="13"/>
  <c r="E98" i="13"/>
  <c r="E97" i="13"/>
  <c r="D46" i="13"/>
  <c r="E47" i="13" s="1"/>
</calcChain>
</file>

<file path=xl/sharedStrings.xml><?xml version="1.0" encoding="utf-8"?>
<sst xmlns="http://schemas.openxmlformats.org/spreadsheetml/2006/main" count="44" uniqueCount="22">
  <si>
    <t>Jahr</t>
  </si>
  <si>
    <t>Quelle: Statistisches Landesamt Sachsen/eigene Berechnungen</t>
  </si>
  <si>
    <t>/</t>
  </si>
  <si>
    <t>absolut
in Mio. €</t>
  </si>
  <si>
    <t>Veränderung zum 
Vorjahr in %</t>
  </si>
  <si>
    <t>Veränderung zum
Vorjahr in %</t>
  </si>
  <si>
    <t>absolut
in €</t>
  </si>
  <si>
    <t>BWS in jeweiligen Preisen</t>
  </si>
  <si>
    <t>BWS preisbereinigt</t>
  </si>
  <si>
    <t>BWS/ET in jeweiligen Preisen</t>
  </si>
  <si>
    <t>BWS/ET preisbereinigt</t>
  </si>
  <si>
    <t>Erwerbstätige</t>
  </si>
  <si>
    <t>Arbeitsvolumen der Erwerbstätigen</t>
  </si>
  <si>
    <t>Anzahl in Mio. Stunden</t>
  </si>
  <si>
    <t>Durchschnitt in 1.000 Personen</t>
  </si>
  <si>
    <t>BWS/ES in jeweiligen Preisen</t>
  </si>
  <si>
    <t>BWS/ES preisbereinigt</t>
  </si>
  <si>
    <t>Bruttowertschöpfung (BWS) je Erwerbstätigen (ET)* im Freistaat Sachsen seit 1991
 nach WZ 2008 und nach Revision 2019 (ESVG 2010)</t>
  </si>
  <si>
    <t>Kettenindex
2015 = 100</t>
  </si>
  <si>
    <t>Bruttowertschöpfung (BWS) je Erwerbstätigenstunde (ES)* im Freistaat Sachsen seit 2000 
 nach WZ 2008 und nach Revision 2019 (ESVG 2010)</t>
  </si>
  <si>
    <t>Bruttowertschöpfung (BWS)* im Freistaat Sachsen seit 1991 
nach WZ 2008 und nach Revision 2019 (ESVG 2010)</t>
  </si>
  <si>
    <t>* - Berechnungsstand: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</si>
</sst>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0.0"/>
    <numFmt numFmtId="165" formatCode="\ #\ ###\ ###\ ##0\ \ ;\ \–###\ ###\ ##0\ \ ;\ * \–\ \ ;\ * @\ \ "/>
    <numFmt numFmtId="166" formatCode="\ ??0.0\ \ ;\ * \–??0.0\ \ ;\ * \–\ \ ;\ * @\ \ "/>
    <numFmt numFmtId="167" formatCode="\ ####0.0\ \ ;\ * \–####0.0\ \ ;\ * \X\ \ ;\ * @\ \ "/>
    <numFmt numFmtId="168" formatCode="\ ##0\ \ ;\ * \x\ \ ;\ * @\ \ "/>
    <numFmt numFmtId="169" formatCode="#,##0;\-#,##0\ \ "/>
    <numFmt numFmtId="170" formatCode="\ ##\ ###\ ##0.0\ \ ;\ \–#\ ###\ ##0.0\ \ ;\ * \–\ \ ;\ * @\ \ "/>
    <numFmt numFmtId="171" formatCode="\ #\ ###\ ##0.000\ \ ;\ \–###\ ##0.000\ \ ;\ * \–\ \ ;\ * @\ \ "/>
    <numFmt numFmtId="172" formatCode="\ #\ ###\ ##0.00\ \ ;\ \–###\ ##0.00\ \ ;\ * \–\ \ ;\ * @\ \ "/>
    <numFmt numFmtId="173" formatCode="@\ *."/>
    <numFmt numFmtId="174" formatCode="\ \ @\ *."/>
    <numFmt numFmtId="175" formatCode="\ \ \ \ @\ *."/>
    <numFmt numFmtId="176" formatCode="\ \ \ \ \ \ @\ *."/>
    <numFmt numFmtId="177" formatCode="\ \ \ \ \ \ @"/>
    <numFmt numFmtId="178" formatCode="\ \ \ \ \ \ \ @\ *."/>
    <numFmt numFmtId="179" formatCode="\ \ \ \ @"/>
    <numFmt numFmtId="180" formatCode="\ \ @"/>
    <numFmt numFmtId="181" formatCode="\ \ \ @\ *."/>
    <numFmt numFmtId="182" formatCode="\ @"/>
    <numFmt numFmtId="183" formatCode="\ \ \ @"/>
    <numFmt numFmtId="184" formatCode="\ @\ *."/>
    <numFmt numFmtId="185" formatCode="\ \ \ \ \ \ \ \ \ @\ *."/>
    <numFmt numFmtId="186" formatCode="\ \ \ \ \ \ \ \ \ \ @\ *."/>
    <numFmt numFmtId="187" formatCode="\ \ \ \ \ \ \ \ \ @"/>
    <numFmt numFmtId="188" formatCode="\ \ \ \ \ \ \ \ \ \ \ \ @\ *."/>
    <numFmt numFmtId="189" formatCode="\ \ \ \ \ \ \ \ \ \ \ \ @"/>
    <numFmt numFmtId="190" formatCode="\ \ \ \ \ \ \ \ \ \ \ \ \ @\ *.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73" fontId="2" fillId="0" borderId="0"/>
    <xf numFmtId="49" fontId="2" fillId="0" borderId="0"/>
    <xf numFmtId="186" fontId="2" fillId="0" borderId="0">
      <alignment horizontal="center"/>
    </xf>
    <xf numFmtId="188" fontId="2" fillId="0" borderId="0"/>
    <xf numFmtId="189" fontId="2" fillId="0" borderId="0"/>
    <xf numFmtId="190" fontId="2" fillId="0" borderId="0"/>
    <xf numFmtId="184" fontId="13" fillId="0" borderId="0"/>
    <xf numFmtId="182" fontId="13" fillId="0" borderId="0"/>
    <xf numFmtId="174" fontId="6" fillId="0" borderId="0"/>
    <xf numFmtId="180" fontId="13" fillId="0" borderId="0"/>
    <xf numFmtId="181" fontId="2" fillId="0" borderId="0"/>
    <xf numFmtId="183" fontId="13" fillId="0" borderId="0"/>
    <xf numFmtId="175" fontId="6" fillId="0" borderId="0"/>
    <xf numFmtId="179" fontId="13" fillId="0" borderId="0"/>
    <xf numFmtId="176" fontId="2" fillId="0" borderId="0"/>
    <xf numFmtId="177" fontId="2" fillId="0" borderId="0">
      <alignment horizontal="center"/>
    </xf>
    <xf numFmtId="178" fontId="2" fillId="0" borderId="0">
      <alignment horizontal="center"/>
    </xf>
    <xf numFmtId="185" fontId="2" fillId="0" borderId="0"/>
    <xf numFmtId="187" fontId="2" fillId="0" borderId="0">
      <alignment horizontal="center"/>
    </xf>
    <xf numFmtId="171" fontId="6" fillId="0" borderId="0">
      <alignment horizontal="right"/>
    </xf>
    <xf numFmtId="170" fontId="6" fillId="0" borderId="0">
      <alignment horizontal="right"/>
    </xf>
    <xf numFmtId="165" fontId="6" fillId="0" borderId="0">
      <alignment horizontal="right"/>
    </xf>
    <xf numFmtId="0" fontId="6" fillId="0" borderId="0">
      <alignment horizontal="right"/>
    </xf>
    <xf numFmtId="172" fontId="6" fillId="0" borderId="0">
      <alignment horizontal="right"/>
    </xf>
    <xf numFmtId="0" fontId="2" fillId="0" borderId="1"/>
    <xf numFmtId="49" fontId="8" fillId="0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1" fontId="7" fillId="0" borderId="2">
      <alignment horizontal="center"/>
    </xf>
    <xf numFmtId="1" fontId="6" fillId="0" borderId="2">
      <alignment horizontal="center"/>
    </xf>
    <xf numFmtId="0" fontId="11" fillId="0" borderId="0">
      <alignment horizontal="left"/>
      <protection locked="0"/>
    </xf>
    <xf numFmtId="0" fontId="12" fillId="0" borderId="0">
      <alignment horizontal="left"/>
      <protection locked="0"/>
    </xf>
    <xf numFmtId="167" fontId="7" fillId="0" borderId="0">
      <alignment horizontal="right"/>
    </xf>
    <xf numFmtId="167" fontId="6" fillId="0" borderId="0">
      <alignment horizontal="right"/>
    </xf>
    <xf numFmtId="168" fontId="6" fillId="0" borderId="0">
      <alignment horizontal="right"/>
    </xf>
    <xf numFmtId="173" fontId="13" fillId="0" borderId="0"/>
    <xf numFmtId="49" fontId="2" fillId="0" borderId="0">
      <alignment horizontal="left"/>
    </xf>
    <xf numFmtId="49" fontId="13" fillId="0" borderId="0"/>
    <xf numFmtId="166" fontId="7" fillId="0" borderId="0">
      <alignment horizontal="right"/>
    </xf>
    <xf numFmtId="166" fontId="6" fillId="0" borderId="0">
      <alignment horizontal="right"/>
    </xf>
    <xf numFmtId="0" fontId="5" fillId="0" borderId="0"/>
    <xf numFmtId="49" fontId="2" fillId="0" borderId="0">
      <alignment horizontal="left" vertical="top"/>
    </xf>
    <xf numFmtId="169" fontId="10" fillId="0" borderId="3"/>
    <xf numFmtId="0" fontId="9" fillId="0" borderId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0" fontId="5" fillId="0" borderId="0"/>
    <xf numFmtId="0" fontId="15" fillId="0" borderId="0"/>
    <xf numFmtId="173" fontId="2" fillId="0" borderId="0"/>
    <xf numFmtId="49" fontId="2" fillId="0" borderId="0"/>
    <xf numFmtId="186" fontId="2" fillId="0" borderId="0">
      <alignment horizontal="center"/>
    </xf>
    <xf numFmtId="188" fontId="2" fillId="0" borderId="0"/>
    <xf numFmtId="189" fontId="2" fillId="0" borderId="0"/>
    <xf numFmtId="190" fontId="2" fillId="0" borderId="0"/>
    <xf numFmtId="181" fontId="2" fillId="0" borderId="0"/>
    <xf numFmtId="176" fontId="2" fillId="0" borderId="0"/>
    <xf numFmtId="177" fontId="2" fillId="0" borderId="0">
      <alignment horizontal="center"/>
    </xf>
    <xf numFmtId="178" fontId="2" fillId="0" borderId="0">
      <alignment horizontal="center"/>
    </xf>
    <xf numFmtId="185" fontId="2" fillId="0" borderId="0"/>
    <xf numFmtId="187" fontId="2" fillId="0" borderId="0">
      <alignment horizontal="center"/>
    </xf>
    <xf numFmtId="171" fontId="6" fillId="0" borderId="0">
      <alignment horizontal="right"/>
    </xf>
    <xf numFmtId="170" fontId="6" fillId="0" borderId="0">
      <alignment horizontal="right"/>
    </xf>
    <xf numFmtId="0" fontId="6" fillId="0" borderId="0">
      <alignment horizontal="right"/>
    </xf>
    <xf numFmtId="172" fontId="6" fillId="0" borderId="0">
      <alignment horizontal="right"/>
    </xf>
    <xf numFmtId="0" fontId="2" fillId="0" borderId="1"/>
    <xf numFmtId="0" fontId="2" fillId="0" borderId="0">
      <alignment horizontal="left"/>
    </xf>
    <xf numFmtId="168" fontId="6" fillId="0" borderId="0">
      <alignment horizontal="right"/>
    </xf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0" fontId="2" fillId="0" borderId="0"/>
    <xf numFmtId="0" fontId="8" fillId="0" borderId="0">
      <alignment horizontal="left"/>
    </xf>
    <xf numFmtId="0" fontId="2" fillId="0" borderId="0">
      <alignment horizontal="left"/>
    </xf>
    <xf numFmtId="0" fontId="13" fillId="0" borderId="0"/>
    <xf numFmtId="0" fontId="2" fillId="0" borderId="0">
      <alignment horizontal="left" vertical="top"/>
    </xf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5" fillId="0" borderId="10" xfId="22" applyNumberFormat="1" applyFont="1" applyBorder="1" applyAlignment="1">
      <alignment horizontal="right" vertical="center" indent="3"/>
    </xf>
    <xf numFmtId="0" fontId="1" fillId="0" borderId="5" xfId="0" applyFont="1" applyBorder="1" applyAlignment="1">
      <alignment horizontal="center" vertical="center"/>
    </xf>
    <xf numFmtId="3" fontId="5" fillId="0" borderId="8" xfId="22" applyNumberFormat="1" applyFont="1" applyBorder="1" applyAlignment="1">
      <alignment horizontal="right" vertical="center" indent="3"/>
    </xf>
    <xf numFmtId="165" fontId="6" fillId="0" borderId="0" xfId="22">
      <alignment horizontal="right"/>
    </xf>
    <xf numFmtId="167" fontId="7" fillId="0" borderId="0" xfId="33">
      <alignment horizontal="right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5" fillId="0" borderId="8" xfId="39" applyNumberFormat="1" applyFont="1" applyBorder="1" applyAlignment="1">
      <alignment horizontal="right" vertical="center" indent="3"/>
    </xf>
    <xf numFmtId="2" fontId="5" fillId="0" borderId="10" xfId="39" applyNumberFormat="1" applyFont="1" applyBorder="1" applyAlignment="1">
      <alignment horizontal="right" vertical="center" indent="3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164" fontId="5" fillId="0" borderId="7" xfId="39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64" fontId="5" fillId="0" borderId="12" xfId="39" applyNumberFormat="1" applyFont="1" applyBorder="1" applyAlignment="1">
      <alignment horizontal="center" vertical="center"/>
    </xf>
    <xf numFmtId="164" fontId="5" fillId="0" borderId="9" xfId="39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3" fontId="5" fillId="0" borderId="1" xfId="22" applyNumberFormat="1" applyFont="1" applyBorder="1" applyAlignment="1">
      <alignment horizontal="right" vertical="center" indent="3"/>
    </xf>
    <xf numFmtId="3" fontId="5" fillId="0" borderId="13" xfId="22" applyNumberFormat="1" applyFont="1" applyBorder="1" applyAlignment="1">
      <alignment horizontal="right" vertical="center" indent="3"/>
    </xf>
    <xf numFmtId="0" fontId="2" fillId="0" borderId="0" xfId="0" applyFont="1" applyAlignment="1">
      <alignment horizontal="left"/>
    </xf>
    <xf numFmtId="2" fontId="5" fillId="0" borderId="16" xfId="3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7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4" xfId="0" applyBorder="1" applyAlignment="1">
      <alignment horizontal="center" vertical="center" wrapText="1"/>
    </xf>
    <xf numFmtId="3" fontId="5" fillId="0" borderId="16" xfId="22" applyNumberFormat="1" applyFont="1" applyBorder="1" applyAlignment="1">
      <alignment horizontal="center" vertical="center"/>
    </xf>
    <xf numFmtId="3" fontId="5" fillId="0" borderId="16" xfId="22" applyNumberFormat="1" applyFont="1" applyBorder="1" applyAlignment="1"/>
    <xf numFmtId="0" fontId="0" fillId="0" borderId="11" xfId="0" applyBorder="1" applyAlignment="1"/>
    <xf numFmtId="2" fontId="5" fillId="0" borderId="16" xfId="39" applyNumberFormat="1" applyFont="1" applyBorder="1" applyAlignment="1"/>
    <xf numFmtId="0" fontId="0" fillId="0" borderId="0" xfId="0" applyAlignment="1"/>
    <xf numFmtId="3" fontId="5" fillId="0" borderId="16" xfId="2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16" xfId="39" applyNumberFormat="1" applyFont="1" applyBorder="1" applyAlignment="1">
      <alignment horizontal="center"/>
    </xf>
  </cellXfs>
  <cellStyles count="80">
    <cellStyle name="0mitP" xfId="1"/>
    <cellStyle name="0mitP 2" xfId="50"/>
    <cellStyle name="0ohneP" xfId="2"/>
    <cellStyle name="0ohneP 2" xfId="51"/>
    <cellStyle name="0ohneP 3" xfId="75"/>
    <cellStyle name="10mitP" xfId="3"/>
    <cellStyle name="10mitP 2" xfId="52"/>
    <cellStyle name="12mitP" xfId="4"/>
    <cellStyle name="12mitP 2" xfId="53"/>
    <cellStyle name="12ohneP" xfId="5"/>
    <cellStyle name="12ohneP 2" xfId="54"/>
    <cellStyle name="13mitP" xfId="6"/>
    <cellStyle name="13mitP 2" xfId="55"/>
    <cellStyle name="1mitP" xfId="7"/>
    <cellStyle name="1ohneP" xfId="8"/>
    <cellStyle name="2mitP" xfId="9"/>
    <cellStyle name="2ohneP" xfId="10"/>
    <cellStyle name="3mitP" xfId="11"/>
    <cellStyle name="3mitP 2" xfId="56"/>
    <cellStyle name="3ohneP" xfId="12"/>
    <cellStyle name="4mitP" xfId="13"/>
    <cellStyle name="4ohneP" xfId="14"/>
    <cellStyle name="6mitP" xfId="15"/>
    <cellStyle name="6mitP 2" xfId="57"/>
    <cellStyle name="6ohneP" xfId="16"/>
    <cellStyle name="6ohneP 2" xfId="58"/>
    <cellStyle name="7mitP" xfId="17"/>
    <cellStyle name="7mitP 2" xfId="59"/>
    <cellStyle name="9mitP" xfId="18"/>
    <cellStyle name="9mitP 2" xfId="60"/>
    <cellStyle name="9ohneP" xfId="19"/>
    <cellStyle name="9ohneP 2" xfId="61"/>
    <cellStyle name="BasisDreiNK" xfId="20"/>
    <cellStyle name="BasisDreiNK 2" xfId="62"/>
    <cellStyle name="BasisEineNK" xfId="21"/>
    <cellStyle name="BasisEineNK 2" xfId="63"/>
    <cellStyle name="BasisOhneNK" xfId="22"/>
    <cellStyle name="BasisStandard" xfId="23"/>
    <cellStyle name="BasisStandard 2" xfId="64"/>
    <cellStyle name="BasisZweiNK" xfId="24"/>
    <cellStyle name="BasisZweiNK 2" xfId="65"/>
    <cellStyle name="Fuss" xfId="25"/>
    <cellStyle name="Fuss 2" xfId="66"/>
    <cellStyle name="Haupttitel" xfId="26"/>
    <cellStyle name="Haupttitel 2" xfId="76"/>
    <cellStyle name="Hyperlink 2" xfId="27"/>
    <cellStyle name="Hyperlink 2 2" xfId="45"/>
    <cellStyle name="Hyperlink 3" xfId="74"/>
    <cellStyle name="InhaltNormal" xfId="28"/>
    <cellStyle name="InhaltNormal 2" xfId="67"/>
    <cellStyle name="Jahr" xfId="29"/>
    <cellStyle name="Jahr 2" xfId="30"/>
    <cellStyle name="LinkGemVeroeff" xfId="31"/>
    <cellStyle name="LinkGemVeroeffFett" xfId="32"/>
    <cellStyle name="Messziffer" xfId="33"/>
    <cellStyle name="Messziffer 2" xfId="34"/>
    <cellStyle name="MesszifferD" xfId="35"/>
    <cellStyle name="MesszifferD 2" xfId="68"/>
    <cellStyle name="mitP" xfId="36"/>
    <cellStyle name="Noch" xfId="37"/>
    <cellStyle name="Noch 2" xfId="77"/>
    <cellStyle name="ohneP" xfId="38"/>
    <cellStyle name="ohneP 2" xfId="78"/>
    <cellStyle name="ProzVeränderung" xfId="39"/>
    <cellStyle name="ProzVeränderung 2" xfId="40"/>
    <cellStyle name="Standard" xfId="0" builtinId="0"/>
    <cellStyle name="Standard 2" xfId="41"/>
    <cellStyle name="Standard 2 2" xfId="46"/>
    <cellStyle name="Standard 2 3" xfId="69"/>
    <cellStyle name="Standard 2 3 2" xfId="73"/>
    <cellStyle name="Standard 3" xfId="47"/>
    <cellStyle name="Standard 3 2" xfId="70"/>
    <cellStyle name="Standard 4" xfId="48"/>
    <cellStyle name="Standard 4 2" xfId="71"/>
    <cellStyle name="Standard 5" xfId="49"/>
    <cellStyle name="Standard 7" xfId="72"/>
    <cellStyle name="Untertitel" xfId="42"/>
    <cellStyle name="Untertitel 2" xfId="79"/>
    <cellStyle name="zelle mit Rand" xfId="43"/>
    <cellStyle name="Zwischentitel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view="pageBreakPreview" zoomScale="130" zoomScaleNormal="100" zoomScaleSheetLayoutView="130" workbookViewId="0">
      <selection activeCell="B34" sqref="B34:C34"/>
    </sheetView>
  </sheetViews>
  <sheetFormatPr baseColWidth="10" defaultRowHeight="12.75"/>
  <cols>
    <col min="1" max="1" width="19.85546875" customWidth="1"/>
    <col min="2" max="5" width="18" customWidth="1"/>
    <col min="6" max="6" width="20.5703125" customWidth="1"/>
    <col min="7" max="7" width="18" customWidth="1"/>
  </cols>
  <sheetData>
    <row r="1" spans="1:7" ht="37.5" customHeight="1">
      <c r="A1" s="33" t="s">
        <v>20</v>
      </c>
      <c r="B1" s="44"/>
      <c r="C1" s="44"/>
      <c r="D1" s="35"/>
      <c r="E1" s="35"/>
      <c r="F1" s="35"/>
      <c r="G1" s="36"/>
    </row>
    <row r="2" spans="1:7" ht="18" customHeight="1">
      <c r="A2" s="37" t="s">
        <v>0</v>
      </c>
      <c r="B2" s="39" t="s">
        <v>7</v>
      </c>
      <c r="C2" s="45"/>
      <c r="D2" s="46"/>
      <c r="E2" s="41" t="s">
        <v>8</v>
      </c>
      <c r="F2" s="47"/>
      <c r="G2" s="48"/>
    </row>
    <row r="3" spans="1:7" ht="31.5" customHeight="1">
      <c r="A3" s="38"/>
      <c r="B3" s="41" t="s">
        <v>3</v>
      </c>
      <c r="C3" s="49"/>
      <c r="D3" s="16" t="s">
        <v>4</v>
      </c>
      <c r="E3" s="39" t="s">
        <v>18</v>
      </c>
      <c r="F3" s="45"/>
      <c r="G3" s="15" t="s">
        <v>5</v>
      </c>
    </row>
    <row r="4" spans="1:7" ht="13.5" customHeight="1">
      <c r="A4" s="6">
        <v>1991</v>
      </c>
      <c r="B4" s="50">
        <v>33635.902999999998</v>
      </c>
      <c r="C4" s="30"/>
      <c r="D4" s="18" t="s">
        <v>2</v>
      </c>
      <c r="E4" s="29">
        <v>50.768421061477291</v>
      </c>
      <c r="F4" s="30"/>
      <c r="G4" s="18" t="s">
        <v>2</v>
      </c>
    </row>
    <row r="5" spans="1:7" ht="13.5" customHeight="1">
      <c r="A5" s="6">
        <v>1992</v>
      </c>
      <c r="B5" s="50">
        <v>41391.741999999998</v>
      </c>
      <c r="C5" s="30"/>
      <c r="D5" s="18">
        <f>B5*100/B4-100</f>
        <v>23.058215502643108</v>
      </c>
      <c r="E5" s="29">
        <v>55.0525977781761</v>
      </c>
      <c r="F5" s="30"/>
      <c r="G5" s="18">
        <f>E5*100/E4-100</f>
        <v>8.4386644830079405</v>
      </c>
    </row>
    <row r="6" spans="1:7" ht="13.5" customHeight="1">
      <c r="A6" s="6">
        <v>1993</v>
      </c>
      <c r="B6" s="50">
        <v>50051.862000000001</v>
      </c>
      <c r="C6" s="30"/>
      <c r="D6" s="18">
        <f t="shared" ref="D6:D35" si="0">B6*100/B5-100</f>
        <v>20.922337600577436</v>
      </c>
      <c r="E6" s="29">
        <v>61.628455573826592</v>
      </c>
      <c r="F6" s="30"/>
      <c r="G6" s="18">
        <f t="shared" ref="G6:G35" si="1">E6*100/E5-100</f>
        <v>11.944682105913799</v>
      </c>
    </row>
    <row r="7" spans="1:7" ht="13.5" customHeight="1">
      <c r="A7" s="6">
        <v>1994</v>
      </c>
      <c r="B7" s="50">
        <v>57765.154000000002</v>
      </c>
      <c r="C7" s="30"/>
      <c r="D7" s="18">
        <f t="shared" si="0"/>
        <v>15.410599509764495</v>
      </c>
      <c r="E7" s="29">
        <v>69.015706235181426</v>
      </c>
      <c r="F7" s="30"/>
      <c r="G7" s="18">
        <f t="shared" si="1"/>
        <v>11.986752860463</v>
      </c>
    </row>
    <row r="8" spans="1:7" ht="13.5" customHeight="1">
      <c r="A8" s="6">
        <v>1995</v>
      </c>
      <c r="B8" s="50">
        <v>63747.567999999999</v>
      </c>
      <c r="C8" s="30"/>
      <c r="D8" s="18">
        <f t="shared" si="0"/>
        <v>10.356440839749155</v>
      </c>
      <c r="E8" s="29">
        <v>74.716008437495177</v>
      </c>
      <c r="F8" s="30"/>
      <c r="G8" s="18">
        <f t="shared" si="1"/>
        <v>8.2594274742174036</v>
      </c>
    </row>
    <row r="9" spans="1:7" ht="13.5" customHeight="1">
      <c r="A9" s="6">
        <v>1996</v>
      </c>
      <c r="B9" s="50">
        <v>66179.312999999995</v>
      </c>
      <c r="C9" s="30"/>
      <c r="D9" s="18">
        <f t="shared" si="0"/>
        <v>3.8146474858460522</v>
      </c>
      <c r="E9" s="29">
        <v>77.040414270468489</v>
      </c>
      <c r="F9" s="30"/>
      <c r="G9" s="18">
        <f t="shared" si="1"/>
        <v>3.1109877007386331</v>
      </c>
    </row>
    <row r="10" spans="1:7" ht="13.5" customHeight="1">
      <c r="A10" s="6">
        <v>1997</v>
      </c>
      <c r="B10" s="50">
        <v>66180.770999999993</v>
      </c>
      <c r="C10" s="30"/>
      <c r="D10" s="18">
        <f t="shared" si="0"/>
        <v>2.203105372217351E-3</v>
      </c>
      <c r="E10" s="29">
        <v>76.988570352875456</v>
      </c>
      <c r="F10" s="30"/>
      <c r="G10" s="18">
        <f t="shared" si="1"/>
        <v>-6.7294442902422702E-2</v>
      </c>
    </row>
    <row r="11" spans="1:7" ht="13.5" customHeight="1">
      <c r="A11" s="6">
        <v>1998</v>
      </c>
      <c r="B11" s="50">
        <v>67161.664999999994</v>
      </c>
      <c r="C11" s="30"/>
      <c r="D11" s="18">
        <f t="shared" si="0"/>
        <v>1.4821435066085797</v>
      </c>
      <c r="E11" s="29">
        <v>77.999383140641683</v>
      </c>
      <c r="F11" s="30"/>
      <c r="G11" s="18">
        <f t="shared" si="1"/>
        <v>1.312938768875938</v>
      </c>
    </row>
    <row r="12" spans="1:7" ht="13.5" customHeight="1">
      <c r="A12" s="6">
        <v>1999</v>
      </c>
      <c r="B12" s="50">
        <v>68164.36</v>
      </c>
      <c r="C12" s="30"/>
      <c r="D12" s="18">
        <f t="shared" si="0"/>
        <v>1.4929573291549616</v>
      </c>
      <c r="E12" s="29">
        <v>78.965272848238399</v>
      </c>
      <c r="F12" s="30"/>
      <c r="G12" s="18">
        <f t="shared" si="1"/>
        <v>1.2383299312189564</v>
      </c>
    </row>
    <row r="13" spans="1:7" ht="13.5" customHeight="1">
      <c r="A13" s="6">
        <v>2000</v>
      </c>
      <c r="B13" s="50">
        <v>68178.471999999994</v>
      </c>
      <c r="C13" s="30"/>
      <c r="D13" s="18">
        <f t="shared" si="0"/>
        <v>2.0702901046817601E-2</v>
      </c>
      <c r="E13" s="29">
        <v>79.541553880368184</v>
      </c>
      <c r="F13" s="30"/>
      <c r="G13" s="18">
        <f t="shared" si="1"/>
        <v>0.72979046528126901</v>
      </c>
    </row>
    <row r="14" spans="1:7" ht="13.5" customHeight="1">
      <c r="A14" s="6">
        <v>2001</v>
      </c>
      <c r="B14" s="50">
        <v>70499.659</v>
      </c>
      <c r="C14" s="30"/>
      <c r="D14" s="18">
        <f t="shared" si="0"/>
        <v>3.4045746874468108</v>
      </c>
      <c r="E14" s="29">
        <v>80.982852771934034</v>
      </c>
      <c r="F14" s="30"/>
      <c r="G14" s="18">
        <f t="shared" si="1"/>
        <v>1.8120074618275481</v>
      </c>
    </row>
    <row r="15" spans="1:7" ht="13.5" customHeight="1">
      <c r="A15" s="6">
        <v>2002</v>
      </c>
      <c r="B15" s="50">
        <v>72930.832999999999</v>
      </c>
      <c r="C15" s="30"/>
      <c r="D15" s="18">
        <f t="shared" si="0"/>
        <v>3.4484904387977195</v>
      </c>
      <c r="E15" s="29">
        <v>82.821436622243183</v>
      </c>
      <c r="F15" s="30"/>
      <c r="G15" s="18">
        <f t="shared" si="1"/>
        <v>2.2703372224821692</v>
      </c>
    </row>
    <row r="16" spans="1:7" ht="13.5" customHeight="1">
      <c r="A16" s="6">
        <v>2003</v>
      </c>
      <c r="B16" s="50">
        <v>74332.755999999994</v>
      </c>
      <c r="C16" s="30"/>
      <c r="D16" s="18">
        <f t="shared" si="0"/>
        <v>1.9222637975353933</v>
      </c>
      <c r="E16" s="29">
        <v>83.841012166702868</v>
      </c>
      <c r="F16" s="30"/>
      <c r="G16" s="18">
        <f t="shared" si="1"/>
        <v>1.231052715385843</v>
      </c>
    </row>
    <row r="17" spans="1:13" ht="13.5" customHeight="1">
      <c r="A17" s="6">
        <v>2004</v>
      </c>
      <c r="B17" s="50">
        <v>76644.385999999999</v>
      </c>
      <c r="C17" s="30"/>
      <c r="D17" s="18">
        <f t="shared" si="0"/>
        <v>3.1098402970555838</v>
      </c>
      <c r="E17" s="29">
        <v>85.777891067761217</v>
      </c>
      <c r="F17" s="30"/>
      <c r="G17" s="18">
        <f t="shared" si="1"/>
        <v>2.3101807230179929</v>
      </c>
    </row>
    <row r="18" spans="1:13" ht="13.5" customHeight="1">
      <c r="A18" s="6">
        <v>2005</v>
      </c>
      <c r="B18" s="50">
        <v>76317.966</v>
      </c>
      <c r="C18" s="30"/>
      <c r="D18" s="18">
        <f t="shared" si="0"/>
        <v>-0.425888988138027</v>
      </c>
      <c r="E18" s="29">
        <v>85.345128096031559</v>
      </c>
      <c r="F18" s="30"/>
      <c r="G18" s="18">
        <f t="shared" si="1"/>
        <v>-0.50451575148633765</v>
      </c>
    </row>
    <row r="19" spans="1:13" ht="13.5" customHeight="1">
      <c r="A19" s="6">
        <v>2006</v>
      </c>
      <c r="B19" s="50">
        <v>80203.691000000006</v>
      </c>
      <c r="C19" s="30"/>
      <c r="D19" s="18">
        <f t="shared" si="0"/>
        <v>5.0914944457508255</v>
      </c>
      <c r="E19" s="29">
        <v>89.233976013321055</v>
      </c>
      <c r="F19" s="30"/>
      <c r="G19" s="18">
        <f t="shared" si="1"/>
        <v>4.5566138384767783</v>
      </c>
    </row>
    <row r="20" spans="1:13" ht="13.5" customHeight="1">
      <c r="A20" s="6">
        <v>2007</v>
      </c>
      <c r="B20" s="50">
        <v>83325.789999999994</v>
      </c>
      <c r="C20" s="30"/>
      <c r="D20" s="18">
        <f t="shared" si="0"/>
        <v>3.8927123690604049</v>
      </c>
      <c r="E20" s="29">
        <v>92.255054622231015</v>
      </c>
      <c r="F20" s="30"/>
      <c r="G20" s="18">
        <f t="shared" si="1"/>
        <v>3.3855698735860074</v>
      </c>
    </row>
    <row r="21" spans="1:13" ht="13.5" customHeight="1">
      <c r="A21" s="6">
        <v>2008</v>
      </c>
      <c r="B21" s="50">
        <v>84134.98</v>
      </c>
      <c r="C21" s="30"/>
      <c r="D21" s="18">
        <f t="shared" si="0"/>
        <v>0.9711159054117644</v>
      </c>
      <c r="E21" s="29">
        <v>92.159916288184775</v>
      </c>
      <c r="F21" s="30"/>
      <c r="G21" s="18">
        <f t="shared" si="1"/>
        <v>-0.10312533490530029</v>
      </c>
    </row>
    <row r="22" spans="1:13" ht="13.5" customHeight="1">
      <c r="A22" s="6">
        <v>2009</v>
      </c>
      <c r="B22" s="50">
        <v>81454.119000000006</v>
      </c>
      <c r="C22" s="30"/>
      <c r="D22" s="18">
        <f t="shared" si="0"/>
        <v>-3.1863809797066409</v>
      </c>
      <c r="E22" s="29">
        <v>87.905634555698214</v>
      </c>
      <c r="F22" s="30"/>
      <c r="G22" s="18">
        <f t="shared" si="1"/>
        <v>-4.6161953090141594</v>
      </c>
    </row>
    <row r="23" spans="1:13" ht="13.5" customHeight="1">
      <c r="A23" s="6">
        <v>2010</v>
      </c>
      <c r="B23" s="50">
        <v>85252.197</v>
      </c>
      <c r="C23" s="30"/>
      <c r="D23" s="18">
        <f t="shared" si="0"/>
        <v>4.6628433854891824</v>
      </c>
      <c r="E23" s="29">
        <v>90.972053245433514</v>
      </c>
      <c r="F23" s="30"/>
      <c r="G23" s="18">
        <f t="shared" si="1"/>
        <v>3.488307325501836</v>
      </c>
      <c r="I23" s="54"/>
      <c r="J23" s="54"/>
      <c r="L23" s="54"/>
      <c r="M23" s="54"/>
    </row>
    <row r="24" spans="1:13" ht="13.5" customHeight="1">
      <c r="A24" s="6">
        <v>2011</v>
      </c>
      <c r="B24" s="50">
        <v>89237.581999999995</v>
      </c>
      <c r="C24" s="30"/>
      <c r="D24" s="18">
        <f t="shared" si="0"/>
        <v>4.6748179404690262</v>
      </c>
      <c r="E24" s="29">
        <v>94.137900486980698</v>
      </c>
      <c r="F24" s="30"/>
      <c r="G24" s="18">
        <f t="shared" si="1"/>
        <v>3.4800217524012993</v>
      </c>
      <c r="I24" s="54"/>
      <c r="J24" s="54"/>
      <c r="L24" s="54"/>
      <c r="M24" s="54"/>
    </row>
    <row r="25" spans="1:13" ht="13.5" customHeight="1">
      <c r="A25" s="6">
        <v>2012</v>
      </c>
      <c r="B25" s="50">
        <v>91013.111999999994</v>
      </c>
      <c r="C25" s="30"/>
      <c r="D25" s="18">
        <f t="shared" si="0"/>
        <v>1.9896661924344841</v>
      </c>
      <c r="E25" s="29">
        <v>94.763758317407067</v>
      </c>
      <c r="F25" s="30"/>
      <c r="G25" s="18">
        <f t="shared" si="1"/>
        <v>0.66483087809348262</v>
      </c>
      <c r="I25" s="54"/>
      <c r="J25" s="54"/>
      <c r="L25" s="54"/>
      <c r="M25" s="54"/>
    </row>
    <row r="26" spans="1:13" ht="13.5" customHeight="1">
      <c r="A26" s="6">
        <v>2013</v>
      </c>
      <c r="B26" s="50">
        <v>93638.482999999993</v>
      </c>
      <c r="C26" s="30"/>
      <c r="D26" s="18">
        <f t="shared" si="0"/>
        <v>2.8846074398598631</v>
      </c>
      <c r="E26" s="29">
        <v>94.999115498222764</v>
      </c>
      <c r="F26" s="30"/>
      <c r="G26" s="18">
        <f t="shared" si="1"/>
        <v>0.24836201623344323</v>
      </c>
      <c r="I26" s="54"/>
      <c r="J26" s="54"/>
      <c r="L26" s="54"/>
      <c r="M26" s="54"/>
    </row>
    <row r="27" spans="1:13" ht="13.5" customHeight="1">
      <c r="A27" s="6">
        <v>2014</v>
      </c>
      <c r="B27" s="50">
        <v>98421.145999999993</v>
      </c>
      <c r="C27" s="30"/>
      <c r="D27" s="18">
        <f t="shared" si="0"/>
        <v>5.1075827445858977</v>
      </c>
      <c r="E27" s="29">
        <v>98.095085782465944</v>
      </c>
      <c r="F27" s="30"/>
      <c r="G27" s="18">
        <f t="shared" si="1"/>
        <v>3.2589464312445102</v>
      </c>
      <c r="I27" s="54"/>
      <c r="J27" s="54"/>
      <c r="L27" s="54"/>
      <c r="M27" s="54"/>
    </row>
    <row r="28" spans="1:13" s="22" customFormat="1" ht="13.5" customHeight="1">
      <c r="A28" s="6">
        <v>2015</v>
      </c>
      <c r="B28" s="50">
        <v>102171.234</v>
      </c>
      <c r="C28" s="30"/>
      <c r="D28" s="18">
        <f t="shared" si="0"/>
        <v>3.8102462249322002</v>
      </c>
      <c r="E28" s="29">
        <v>100</v>
      </c>
      <c r="F28" s="30"/>
      <c r="G28" s="18">
        <f t="shared" si="1"/>
        <v>1.9419058583203253</v>
      </c>
      <c r="I28" s="54"/>
      <c r="J28" s="54"/>
      <c r="L28" s="54"/>
      <c r="M28" s="54"/>
    </row>
    <row r="29" spans="1:13" s="22" customFormat="1" ht="13.5" customHeight="1">
      <c r="A29" s="6">
        <v>2016</v>
      </c>
      <c r="B29" s="50">
        <v>105557.159</v>
      </c>
      <c r="C29" s="30"/>
      <c r="D29" s="18">
        <f t="shared" si="0"/>
        <v>3.3139709362813505</v>
      </c>
      <c r="E29" s="29">
        <v>101.82426591813504</v>
      </c>
      <c r="F29" s="30"/>
      <c r="G29" s="18">
        <f t="shared" si="1"/>
        <v>1.8242659181350405</v>
      </c>
      <c r="I29" s="54"/>
      <c r="J29" s="54"/>
      <c r="L29" s="54"/>
      <c r="M29" s="54"/>
    </row>
    <row r="30" spans="1:13" s="22" customFormat="1" ht="13.5" customHeight="1">
      <c r="A30" s="6">
        <v>2017</v>
      </c>
      <c r="B30" s="50">
        <v>109795.16499999999</v>
      </c>
      <c r="C30" s="30"/>
      <c r="D30" s="18">
        <f t="shared" si="0"/>
        <v>4.0148920643080146</v>
      </c>
      <c r="E30" s="29">
        <v>104.26357160069763</v>
      </c>
      <c r="F30" s="30"/>
      <c r="G30" s="18">
        <f t="shared" si="1"/>
        <v>2.3956035042999986</v>
      </c>
      <c r="I30" s="54"/>
      <c r="J30" s="54"/>
      <c r="L30" s="54"/>
      <c r="M30" s="54"/>
    </row>
    <row r="31" spans="1:13" s="22" customFormat="1" ht="13.5" customHeight="1">
      <c r="A31" s="6">
        <v>2018</v>
      </c>
      <c r="B31" s="50">
        <v>112804.74</v>
      </c>
      <c r="C31" s="30"/>
      <c r="D31" s="18">
        <f t="shared" si="0"/>
        <v>2.7410815403392377</v>
      </c>
      <c r="E31" s="29">
        <v>104.94684998922978</v>
      </c>
      <c r="F31" s="30"/>
      <c r="G31" s="18">
        <f t="shared" si="1"/>
        <v>0.65533760070000824</v>
      </c>
      <c r="I31" s="54"/>
      <c r="J31" s="54"/>
      <c r="L31" s="54"/>
      <c r="M31" s="54"/>
    </row>
    <row r="32" spans="1:13" s="22" customFormat="1" ht="13.5" customHeight="1">
      <c r="A32" s="6">
        <v>2019</v>
      </c>
      <c r="B32" s="50">
        <v>117455.247</v>
      </c>
      <c r="C32" s="30"/>
      <c r="D32" s="18">
        <f t="shared" si="0"/>
        <v>4.1226166560022222</v>
      </c>
      <c r="E32" s="29">
        <v>106.26606856590682</v>
      </c>
      <c r="F32" s="30"/>
      <c r="G32" s="18">
        <f t="shared" si="1"/>
        <v>1.2570349437000061</v>
      </c>
      <c r="I32" s="54"/>
      <c r="J32" s="54"/>
      <c r="L32" s="54"/>
      <c r="M32" s="54"/>
    </row>
    <row r="33" spans="1:13" s="22" customFormat="1" ht="13.5" customHeight="1">
      <c r="A33" s="6">
        <v>2020</v>
      </c>
      <c r="B33" s="50">
        <v>116683.04</v>
      </c>
      <c r="C33" s="30"/>
      <c r="D33" s="18">
        <f t="shared" si="0"/>
        <v>-0.65744785330876709</v>
      </c>
      <c r="E33" s="29">
        <v>102.34117977023196</v>
      </c>
      <c r="F33" s="30"/>
      <c r="G33" s="18">
        <f t="shared" si="1"/>
        <v>-3.6934544099000135</v>
      </c>
      <c r="I33" s="54"/>
      <c r="J33" s="54"/>
      <c r="L33" s="54"/>
      <c r="M33" s="54"/>
    </row>
    <row r="34" spans="1:13" s="22" customFormat="1" ht="13.5" customHeight="1">
      <c r="A34" s="6">
        <v>2021</v>
      </c>
      <c r="B34" s="50">
        <v>122122.27499999999</v>
      </c>
      <c r="C34" s="30"/>
      <c r="D34" s="18">
        <f t="shared" si="0"/>
        <v>4.6615472137167586</v>
      </c>
      <c r="E34" s="29">
        <v>104.34431583662962</v>
      </c>
      <c r="F34" s="30"/>
      <c r="G34" s="18">
        <f t="shared" si="1"/>
        <v>1.9573118767000039</v>
      </c>
      <c r="I34" s="54"/>
      <c r="J34" s="54"/>
      <c r="L34" s="54"/>
      <c r="M34" s="54"/>
    </row>
    <row r="35" spans="1:13" s="22" customFormat="1" ht="13.5" customHeight="1">
      <c r="A35" s="6">
        <v>2022</v>
      </c>
      <c r="B35" s="55">
        <v>132547.209</v>
      </c>
      <c r="C35" s="56"/>
      <c r="D35" s="18">
        <f t="shared" si="0"/>
        <v>8.5364721546499283</v>
      </c>
      <c r="E35" s="57">
        <v>107.10613931717171</v>
      </c>
      <c r="F35" s="56"/>
      <c r="G35" s="18">
        <f t="shared" si="1"/>
        <v>2.6468365415000079</v>
      </c>
      <c r="I35" s="54"/>
      <c r="J35" s="54"/>
      <c r="L35" s="54"/>
      <c r="M35" s="54"/>
    </row>
    <row r="36" spans="1:13" s="22" customFormat="1" ht="13.5" customHeight="1">
      <c r="A36" s="6">
        <v>2023</v>
      </c>
      <c r="B36" s="51"/>
      <c r="C36" s="52"/>
      <c r="D36" s="18"/>
      <c r="E36" s="53"/>
      <c r="F36" s="52"/>
      <c r="G36" s="18"/>
    </row>
    <row r="37" spans="1:13" s="22" customFormat="1" ht="13.5" customHeight="1">
      <c r="A37" s="6">
        <v>2024</v>
      </c>
      <c r="B37" s="51"/>
      <c r="C37" s="52"/>
      <c r="D37" s="18"/>
      <c r="E37" s="53"/>
      <c r="F37" s="52"/>
      <c r="G37" s="18"/>
    </row>
    <row r="38" spans="1:13" ht="13.5" customHeight="1">
      <c r="A38" s="10">
        <v>2025</v>
      </c>
      <c r="B38" s="50"/>
      <c r="C38" s="30"/>
      <c r="D38" s="20"/>
      <c r="E38" s="29"/>
      <c r="F38" s="30"/>
      <c r="G38" s="20"/>
    </row>
    <row r="39" spans="1:13">
      <c r="A39" s="32" t="s">
        <v>1</v>
      </c>
      <c r="B39" s="32"/>
      <c r="C39" s="32"/>
      <c r="D39" s="32"/>
      <c r="E39" s="32"/>
      <c r="F39" s="32"/>
      <c r="G39" s="1"/>
    </row>
    <row r="40" spans="1:13">
      <c r="A40" s="28" t="s">
        <v>21</v>
      </c>
      <c r="B40" s="11"/>
      <c r="C40" s="11"/>
      <c r="D40" s="2"/>
      <c r="E40" s="2"/>
      <c r="F40" s="2"/>
      <c r="G40" s="1"/>
    </row>
    <row r="41" spans="1:13">
      <c r="A41" s="31"/>
      <c r="B41" s="31"/>
      <c r="C41" s="31"/>
      <c r="D41" s="31"/>
      <c r="E41" s="31"/>
      <c r="F41" s="31"/>
      <c r="G41" s="1"/>
    </row>
    <row r="42" spans="1:13">
      <c r="D42" s="1"/>
      <c r="E42" s="1"/>
      <c r="F42" s="1"/>
      <c r="G42" s="1"/>
    </row>
    <row r="43" spans="1:13" ht="43.5" customHeight="1">
      <c r="A43" s="33" t="s">
        <v>17</v>
      </c>
      <c r="B43" s="34"/>
      <c r="C43" s="34"/>
      <c r="D43" s="35"/>
      <c r="E43" s="35"/>
      <c r="F43" s="35"/>
      <c r="G43" s="36"/>
    </row>
    <row r="44" spans="1:13" ht="15.75" customHeight="1">
      <c r="A44" s="37" t="s">
        <v>0</v>
      </c>
      <c r="B44" s="39" t="s">
        <v>11</v>
      </c>
      <c r="C44" s="40"/>
      <c r="D44" s="41" t="s">
        <v>9</v>
      </c>
      <c r="E44" s="42"/>
      <c r="F44" s="41" t="s">
        <v>10</v>
      </c>
      <c r="G44" s="43"/>
    </row>
    <row r="45" spans="1:13" ht="33" customHeight="1">
      <c r="A45" s="38"/>
      <c r="B45" s="14" t="s">
        <v>14</v>
      </c>
      <c r="C45" s="15" t="s">
        <v>4</v>
      </c>
      <c r="D45" s="4" t="s">
        <v>6</v>
      </c>
      <c r="E45" s="3" t="s">
        <v>4</v>
      </c>
      <c r="F45" s="4" t="s">
        <v>18</v>
      </c>
      <c r="G45" s="3" t="s">
        <v>5</v>
      </c>
    </row>
    <row r="46" spans="1:13">
      <c r="A46" s="6">
        <v>1991</v>
      </c>
      <c r="B46" s="7">
        <v>2257.0630000000001</v>
      </c>
      <c r="C46" s="18" t="s">
        <v>2</v>
      </c>
      <c r="D46" s="7">
        <f t="shared" ref="D46:D77" si="2">B4*1000/B46</f>
        <v>14902.509588788615</v>
      </c>
      <c r="E46" s="18" t="s">
        <v>2</v>
      </c>
      <c r="F46" s="12">
        <v>45.107349034355053</v>
      </c>
      <c r="G46" s="18" t="s">
        <v>2</v>
      </c>
    </row>
    <row r="47" spans="1:13">
      <c r="A47" s="6">
        <v>1992</v>
      </c>
      <c r="B47" s="7">
        <v>1968.74</v>
      </c>
      <c r="C47" s="18">
        <f>B47*100/B46-100</f>
        <v>-12.774255747402719</v>
      </c>
      <c r="D47" s="7">
        <f t="shared" si="2"/>
        <v>21024.483679917103</v>
      </c>
      <c r="E47" s="18">
        <f>D47*100/D46-100</f>
        <v>41.080155356747042</v>
      </c>
      <c r="F47" s="12">
        <v>56.077259409669189</v>
      </c>
      <c r="G47" s="18">
        <f>F47*100/F46-100</f>
        <v>24.319563463947162</v>
      </c>
    </row>
    <row r="48" spans="1:13">
      <c r="A48" s="6">
        <v>1993</v>
      </c>
      <c r="B48" s="7">
        <v>1908.452</v>
      </c>
      <c r="C48" s="18">
        <f t="shared" ref="C48:C77" si="3">B48*100/B47-100</f>
        <v>-3.0622631734002397</v>
      </c>
      <c r="D48" s="7">
        <f t="shared" si="2"/>
        <v>26226.419108261565</v>
      </c>
      <c r="E48" s="18">
        <f t="shared" ref="E48:E77" si="4">D48*100/D47-100</f>
        <v>24.742274329016823</v>
      </c>
      <c r="F48" s="12">
        <v>64.758588177227978</v>
      </c>
      <c r="G48" s="18">
        <f t="shared" ref="G48:G77" si="5">F48*100/F47-100</f>
        <v>15.481014691067259</v>
      </c>
    </row>
    <row r="49" spans="1:7">
      <c r="A49" s="6">
        <v>1994</v>
      </c>
      <c r="B49" s="7">
        <v>1963.9490000000001</v>
      </c>
      <c r="C49" s="18">
        <f t="shared" si="3"/>
        <v>2.9079589112013338</v>
      </c>
      <c r="D49" s="7">
        <f t="shared" si="2"/>
        <v>29412.756644902693</v>
      </c>
      <c r="E49" s="18">
        <f t="shared" si="4"/>
        <v>12.149342704728625</v>
      </c>
      <c r="F49" s="12">
        <v>70.471750548016686</v>
      </c>
      <c r="G49" s="18">
        <f t="shared" si="5"/>
        <v>8.8222466418712315</v>
      </c>
    </row>
    <row r="50" spans="1:7">
      <c r="A50" s="6">
        <v>1995</v>
      </c>
      <c r="B50" s="7">
        <v>2020.4349999999999</v>
      </c>
      <c r="C50" s="18">
        <f t="shared" si="3"/>
        <v>2.876143932454454</v>
      </c>
      <c r="D50" s="7">
        <f t="shared" si="2"/>
        <v>31551.407493930765</v>
      </c>
      <c r="E50" s="18">
        <f t="shared" si="4"/>
        <v>7.2711676598279951</v>
      </c>
      <c r="F50" s="12">
        <v>74.15938307760922</v>
      </c>
      <c r="G50" s="18">
        <f t="shared" si="5"/>
        <v>5.2327812221436432</v>
      </c>
    </row>
    <row r="51" spans="1:7">
      <c r="A51" s="6">
        <v>1996</v>
      </c>
      <c r="B51" s="7">
        <v>2020.7629999999999</v>
      </c>
      <c r="C51" s="18">
        <f t="shared" si="3"/>
        <v>1.6234127799208409E-2</v>
      </c>
      <c r="D51" s="7">
        <f t="shared" si="2"/>
        <v>32749.665844040097</v>
      </c>
      <c r="E51" s="18">
        <f t="shared" si="4"/>
        <v>3.7977968188577051</v>
      </c>
      <c r="F51" s="12">
        <v>76.454060714173266</v>
      </c>
      <c r="G51" s="18">
        <f t="shared" si="5"/>
        <v>3.0942512482373559</v>
      </c>
    </row>
    <row r="52" spans="1:7">
      <c r="A52" s="6">
        <v>1997</v>
      </c>
      <c r="B52" s="7">
        <v>1993.92</v>
      </c>
      <c r="C52" s="18">
        <f t="shared" si="3"/>
        <v>-1.3283596344548982</v>
      </c>
      <c r="D52" s="7">
        <f t="shared" si="2"/>
        <v>33191.287012518049</v>
      </c>
      <c r="E52" s="18">
        <f t="shared" si="4"/>
        <v>1.3484753419501487</v>
      </c>
      <c r="F52" s="12">
        <v>77.431175864608633</v>
      </c>
      <c r="G52" s="18">
        <f t="shared" si="5"/>
        <v>1.2780421880903816</v>
      </c>
    </row>
    <row r="53" spans="1:7">
      <c r="A53" s="6">
        <v>1998</v>
      </c>
      <c r="B53" s="7">
        <v>1993.3340000000001</v>
      </c>
      <c r="C53" s="18">
        <f t="shared" si="3"/>
        <v>-2.9389343604563578E-2</v>
      </c>
      <c r="D53" s="7">
        <f t="shared" si="2"/>
        <v>33693.131707982706</v>
      </c>
      <c r="E53" s="18">
        <f t="shared" si="4"/>
        <v>1.5119772103907394</v>
      </c>
      <c r="F53" s="12">
        <v>78.470861862953953</v>
      </c>
      <c r="G53" s="18">
        <f t="shared" si="5"/>
        <v>1.342722729877238</v>
      </c>
    </row>
    <row r="54" spans="1:7">
      <c r="A54" s="6">
        <v>1999</v>
      </c>
      <c r="B54" s="7">
        <v>2006.2470000000001</v>
      </c>
      <c r="C54" s="18">
        <f t="shared" si="3"/>
        <v>0.64780914788991595</v>
      </c>
      <c r="D54" s="7">
        <f t="shared" si="2"/>
        <v>33976.055789740742</v>
      </c>
      <c r="E54" s="18">
        <f t="shared" si="4"/>
        <v>0.83970847296157558</v>
      </c>
      <c r="F54" s="12">
        <v>78.931266070538101</v>
      </c>
      <c r="G54" s="18">
        <f t="shared" si="5"/>
        <v>0.5867199577700859</v>
      </c>
    </row>
    <row r="55" spans="1:7">
      <c r="A55" s="6">
        <v>2000</v>
      </c>
      <c r="B55" s="7">
        <v>2002.066</v>
      </c>
      <c r="C55" s="18">
        <f t="shared" si="3"/>
        <v>-0.20839906551884724</v>
      </c>
      <c r="D55" s="7">
        <f t="shared" si="2"/>
        <v>34054.058157922867</v>
      </c>
      <c r="E55" s="18">
        <f t="shared" si="4"/>
        <v>0.22958040999473894</v>
      </c>
      <c r="F55" s="12">
        <v>79.673337415087403</v>
      </c>
      <c r="G55" s="18">
        <f t="shared" si="5"/>
        <v>0.94014879209733238</v>
      </c>
    </row>
    <row r="56" spans="1:7">
      <c r="A56" s="6">
        <v>2001</v>
      </c>
      <c r="B56" s="7">
        <v>1956.327</v>
      </c>
      <c r="C56" s="18">
        <f t="shared" si="3"/>
        <v>-2.284590018510869</v>
      </c>
      <c r="D56" s="7">
        <f t="shared" si="2"/>
        <v>36036.745901886548</v>
      </c>
      <c r="E56" s="18">
        <f t="shared" si="4"/>
        <v>5.8221775941332226</v>
      </c>
      <c r="F56" s="12">
        <v>83.013543359744745</v>
      </c>
      <c r="G56" s="18">
        <f t="shared" si="5"/>
        <v>4.1923760859361465</v>
      </c>
    </row>
    <row r="57" spans="1:7">
      <c r="A57" s="6">
        <v>2002</v>
      </c>
      <c r="B57" s="7">
        <v>1934.5640000000001</v>
      </c>
      <c r="C57" s="18">
        <f t="shared" si="3"/>
        <v>-1.1124418361551989</v>
      </c>
      <c r="D57" s="7">
        <f t="shared" si="2"/>
        <v>37698.847388869013</v>
      </c>
      <c r="E57" s="18">
        <f t="shared" si="4"/>
        <v>4.6122407708723046</v>
      </c>
      <c r="F57" s="12">
        <v>85.853298747327003</v>
      </c>
      <c r="G57" s="18">
        <f t="shared" si="5"/>
        <v>3.4208338454798763</v>
      </c>
    </row>
    <row r="58" spans="1:7">
      <c r="A58" s="6">
        <v>2003</v>
      </c>
      <c r="B58" s="7">
        <v>1925.0039999999999</v>
      </c>
      <c r="C58" s="18">
        <f t="shared" si="3"/>
        <v>-0.49416819500414988</v>
      </c>
      <c r="D58" s="7">
        <f t="shared" si="2"/>
        <v>38614.338463712287</v>
      </c>
      <c r="E58" s="18">
        <f t="shared" si="4"/>
        <v>2.4284325337585386</v>
      </c>
      <c r="F58" s="12">
        <v>87.341813576438867</v>
      </c>
      <c r="G58" s="18">
        <f t="shared" si="5"/>
        <v>1.7337887429260945</v>
      </c>
    </row>
    <row r="59" spans="1:7">
      <c r="A59" s="6">
        <v>2004</v>
      </c>
      <c r="B59" s="7">
        <v>1925.5650000000001</v>
      </c>
      <c r="C59" s="18">
        <f t="shared" si="3"/>
        <v>2.9142796586398845E-2</v>
      </c>
      <c r="D59" s="7">
        <f t="shared" si="2"/>
        <v>39803.582844515768</v>
      </c>
      <c r="E59" s="18">
        <f t="shared" si="4"/>
        <v>3.0797999606313908</v>
      </c>
      <c r="F59" s="12">
        <v>89.333533027002574</v>
      </c>
      <c r="G59" s="18">
        <f t="shared" si="5"/>
        <v>2.2803733618613506</v>
      </c>
    </row>
    <row r="60" spans="1:7">
      <c r="A60" s="6">
        <v>2005</v>
      </c>
      <c r="B60" s="7">
        <v>1907.57</v>
      </c>
      <c r="C60" s="18">
        <f t="shared" si="3"/>
        <v>-0.93453090391651017</v>
      </c>
      <c r="D60" s="7">
        <f t="shared" si="2"/>
        <v>40007.95042907993</v>
      </c>
      <c r="E60" s="18">
        <f t="shared" si="4"/>
        <v>0.51344017286704968</v>
      </c>
      <c r="F60" s="12">
        <v>89.721304600409965</v>
      </c>
      <c r="G60" s="18">
        <f t="shared" si="5"/>
        <v>0.43407168648549543</v>
      </c>
    </row>
    <row r="61" spans="1:7">
      <c r="A61" s="6">
        <v>2006</v>
      </c>
      <c r="B61" s="7">
        <v>1928.1379999999999</v>
      </c>
      <c r="C61" s="18">
        <f t="shared" si="3"/>
        <v>1.0782304188050773</v>
      </c>
      <c r="D61" s="7">
        <f t="shared" si="2"/>
        <v>41596.44745344991</v>
      </c>
      <c r="E61" s="18">
        <f t="shared" si="4"/>
        <v>3.970453390722497</v>
      </c>
      <c r="F61" s="12">
        <v>92.808864572723436</v>
      </c>
      <c r="G61" s="18">
        <f t="shared" si="5"/>
        <v>3.4412785080026111</v>
      </c>
    </row>
    <row r="62" spans="1:7">
      <c r="A62" s="6">
        <v>2007</v>
      </c>
      <c r="B62" s="7">
        <v>1956.9459999999999</v>
      </c>
      <c r="C62" s="18">
        <f t="shared" si="3"/>
        <v>1.494083929677231</v>
      </c>
      <c r="D62" s="7">
        <f t="shared" si="2"/>
        <v>42579.503982225368</v>
      </c>
      <c r="E62" s="18">
        <f t="shared" si="4"/>
        <v>2.3633184777992966</v>
      </c>
      <c r="F62" s="12">
        <v>94.538489157847735</v>
      </c>
      <c r="G62" s="18">
        <f t="shared" si="5"/>
        <v>1.8636415746353663</v>
      </c>
    </row>
    <row r="63" spans="1:7">
      <c r="A63" s="6">
        <v>2008</v>
      </c>
      <c r="B63" s="7">
        <v>1968.066</v>
      </c>
      <c r="C63" s="18">
        <f t="shared" si="3"/>
        <v>0.56823233753002</v>
      </c>
      <c r="D63" s="7">
        <f t="shared" si="2"/>
        <v>42750.080535916983</v>
      </c>
      <c r="E63" s="18">
        <f t="shared" si="4"/>
        <v>0.40060718829140285</v>
      </c>
      <c r="F63" s="12">
        <v>93.907383901631775</v>
      </c>
      <c r="G63" s="18">
        <f t="shared" si="5"/>
        <v>-0.66756435589130092</v>
      </c>
    </row>
    <row r="64" spans="1:7">
      <c r="A64" s="6">
        <v>2009</v>
      </c>
      <c r="B64" s="7">
        <v>1959.499</v>
      </c>
      <c r="C64" s="18">
        <f t="shared" si="3"/>
        <v>-0.43530044215997066</v>
      </c>
      <c r="D64" s="7">
        <f t="shared" si="2"/>
        <v>41568.849486526909</v>
      </c>
      <c r="E64" s="18">
        <f t="shared" si="4"/>
        <v>-2.7631083604571245</v>
      </c>
      <c r="F64" s="12">
        <v>89.964049556651844</v>
      </c>
      <c r="G64" s="18">
        <f t="shared" si="5"/>
        <v>-4.1991738893616599</v>
      </c>
    </row>
    <row r="65" spans="1:7">
      <c r="A65" s="6">
        <v>2010</v>
      </c>
      <c r="B65" s="7">
        <v>1970.636</v>
      </c>
      <c r="C65" s="18">
        <f t="shared" si="3"/>
        <v>0.56835956537869947</v>
      </c>
      <c r="D65" s="7">
        <f t="shared" si="2"/>
        <v>43261.260324078117</v>
      </c>
      <c r="E65" s="18">
        <f t="shared" si="4"/>
        <v>4.0713439473463069</v>
      </c>
      <c r="F65" s="12">
        <v>92.576106928670342</v>
      </c>
      <c r="G65" s="18">
        <f t="shared" si="5"/>
        <v>2.9034457484860638</v>
      </c>
    </row>
    <row r="66" spans="1:7">
      <c r="A66" s="6">
        <v>2011</v>
      </c>
      <c r="B66" s="7">
        <v>1974.7159999999999</v>
      </c>
      <c r="C66" s="18">
        <f t="shared" si="3"/>
        <v>0.20703975772288175</v>
      </c>
      <c r="D66" s="7">
        <f t="shared" si="2"/>
        <v>45190.084042464841</v>
      </c>
      <c r="E66" s="18">
        <f t="shared" si="4"/>
        <v>4.4585472173892953</v>
      </c>
      <c r="F66" s="12">
        <v>95.599845897983712</v>
      </c>
      <c r="G66" s="18">
        <f t="shared" si="5"/>
        <v>3.2662196214873802</v>
      </c>
    </row>
    <row r="67" spans="1:7">
      <c r="A67" s="6">
        <v>2012</v>
      </c>
      <c r="B67" s="7">
        <v>1991.1320000000001</v>
      </c>
      <c r="C67" s="18">
        <f t="shared" si="3"/>
        <v>0.83130941360683153</v>
      </c>
      <c r="D67" s="7">
        <f t="shared" si="2"/>
        <v>45709.230729052615</v>
      </c>
      <c r="E67" s="18">
        <f t="shared" si="4"/>
        <v>1.1488066410762343</v>
      </c>
      <c r="F67" s="12">
        <v>95.442004822300433</v>
      </c>
      <c r="G67" s="18">
        <f t="shared" si="5"/>
        <v>-0.16510599384407953</v>
      </c>
    </row>
    <row r="68" spans="1:7">
      <c r="A68" s="6">
        <v>2013</v>
      </c>
      <c r="B68" s="7">
        <v>2002.8050000000001</v>
      </c>
      <c r="C68" s="18">
        <f t="shared" si="3"/>
        <v>0.58624942997249718</v>
      </c>
      <c r="D68" s="7">
        <f t="shared" si="2"/>
        <v>46753.669478556323</v>
      </c>
      <c r="E68" s="18">
        <f t="shared" si="4"/>
        <v>2.2849624306625458</v>
      </c>
      <c r="F68" s="12">
        <v>95.121397857091665</v>
      </c>
      <c r="G68" s="18">
        <f t="shared" si="5"/>
        <v>-0.33591809581713505</v>
      </c>
    </row>
    <row r="69" spans="1:7">
      <c r="A69" s="6">
        <v>2014</v>
      </c>
      <c r="B69" s="7">
        <v>2009.663</v>
      </c>
      <c r="C69" s="18">
        <f t="shared" si="3"/>
        <v>0.34241975629178967</v>
      </c>
      <c r="D69" s="7">
        <f t="shared" si="2"/>
        <v>48973.955334799917</v>
      </c>
      <c r="E69" s="18">
        <f t="shared" si="4"/>
        <v>4.7489018102887712</v>
      </c>
      <c r="F69" s="12">
        <v>97.886171667438234</v>
      </c>
      <c r="G69" s="18">
        <f t="shared" si="5"/>
        <v>2.9065739913749979</v>
      </c>
    </row>
    <row r="70" spans="1:7" s="22" customFormat="1">
      <c r="A70" s="6">
        <v>2015</v>
      </c>
      <c r="B70" s="26">
        <v>2005.383</v>
      </c>
      <c r="C70" s="18">
        <f t="shared" si="3"/>
        <v>-0.21297103046629218</v>
      </c>
      <c r="D70" s="7">
        <f t="shared" si="2"/>
        <v>50948.489141475715</v>
      </c>
      <c r="E70" s="18">
        <f t="shared" si="4"/>
        <v>4.0318038295606726</v>
      </c>
      <c r="F70" s="12">
        <v>100</v>
      </c>
      <c r="G70" s="18">
        <f t="shared" si="5"/>
        <v>2.1594759469635392</v>
      </c>
    </row>
    <row r="71" spans="1:7" s="22" customFormat="1">
      <c r="A71" s="6">
        <v>2016</v>
      </c>
      <c r="B71" s="26">
        <v>2021.7059999999999</v>
      </c>
      <c r="C71" s="18">
        <f t="shared" si="3"/>
        <v>0.8139592287358397</v>
      </c>
      <c r="D71" s="7">
        <f t="shared" si="2"/>
        <v>52211.923494316186</v>
      </c>
      <c r="E71" s="18">
        <f t="shared" si="4"/>
        <v>2.4798269274131428</v>
      </c>
      <c r="F71" s="12">
        <v>101.0021496002423</v>
      </c>
      <c r="G71" s="18">
        <f t="shared" si="5"/>
        <v>1.0021496002423049</v>
      </c>
    </row>
    <row r="72" spans="1:7" s="22" customFormat="1">
      <c r="A72" s="6">
        <v>2017</v>
      </c>
      <c r="B72" s="26">
        <v>2042.6769999999999</v>
      </c>
      <c r="C72" s="18">
        <f t="shared" si="3"/>
        <v>1.0372922670259612</v>
      </c>
      <c r="D72" s="7">
        <f t="shared" si="2"/>
        <v>53750.624792857612</v>
      </c>
      <c r="E72" s="18">
        <f t="shared" si="4"/>
        <v>2.9470304780265906</v>
      </c>
      <c r="F72" s="12">
        <v>102.3599883913716</v>
      </c>
      <c r="G72" s="18">
        <f t="shared" si="5"/>
        <v>1.3443662303263011</v>
      </c>
    </row>
    <row r="73" spans="1:7" s="22" customFormat="1">
      <c r="A73" s="6">
        <v>2018</v>
      </c>
      <c r="B73" s="26">
        <v>2060.9360000000001</v>
      </c>
      <c r="C73" s="18">
        <f t="shared" si="3"/>
        <v>0.89387602641045305</v>
      </c>
      <c r="D73" s="7">
        <f t="shared" si="2"/>
        <v>54734.712771284503</v>
      </c>
      <c r="E73" s="18">
        <f t="shared" si="4"/>
        <v>1.8308400734304797</v>
      </c>
      <c r="F73" s="12">
        <v>102.1179837083498</v>
      </c>
      <c r="G73" s="18">
        <f t="shared" si="5"/>
        <v>-0.23642507861225681</v>
      </c>
    </row>
    <row r="74" spans="1:7" s="22" customFormat="1">
      <c r="A74" s="6">
        <v>2019</v>
      </c>
      <c r="B74" s="26">
        <v>2072.3429999999998</v>
      </c>
      <c r="C74" s="18">
        <f t="shared" si="3"/>
        <v>0.55348637706360648</v>
      </c>
      <c r="D74" s="7">
        <f t="shared" si="2"/>
        <v>56677.512844157558</v>
      </c>
      <c r="E74" s="18">
        <f t="shared" si="4"/>
        <v>3.5494843665139371</v>
      </c>
      <c r="F74" s="12">
        <v>102.8324786866382</v>
      </c>
      <c r="G74" s="18">
        <f t="shared" si="5"/>
        <v>0.69967595553885076</v>
      </c>
    </row>
    <row r="75" spans="1:7" s="22" customFormat="1">
      <c r="A75" s="6">
        <v>2020</v>
      </c>
      <c r="B75" s="26">
        <v>2056.2060000000001</v>
      </c>
      <c r="C75" s="18">
        <f t="shared" si="3"/>
        <v>-0.77868383756934634</v>
      </c>
      <c r="D75" s="7">
        <f t="shared" si="2"/>
        <v>56746.765645076412</v>
      </c>
      <c r="E75" s="18">
        <f t="shared" si="4"/>
        <v>0.12218743809255272</v>
      </c>
      <c r="F75" s="12">
        <v>99.811624959350894</v>
      </c>
      <c r="G75" s="18">
        <f t="shared" si="5"/>
        <v>-2.9376455433820183</v>
      </c>
    </row>
    <row r="76" spans="1:7" s="22" customFormat="1">
      <c r="A76" s="6">
        <v>2021</v>
      </c>
      <c r="B76" s="26">
        <v>2055.105</v>
      </c>
      <c r="C76" s="18">
        <f t="shared" si="3"/>
        <v>-5.354521871836937E-2</v>
      </c>
      <c r="D76" s="7">
        <f t="shared" si="2"/>
        <v>59423.861554519113</v>
      </c>
      <c r="E76" s="18">
        <f t="shared" si="4"/>
        <v>4.7176184915747399</v>
      </c>
      <c r="F76" s="12">
        <v>101.81976936721379</v>
      </c>
      <c r="G76" s="18">
        <f t="shared" si="5"/>
        <v>2.011934390088058</v>
      </c>
    </row>
    <row r="77" spans="1:7" s="22" customFormat="1">
      <c r="A77" s="6">
        <v>2022</v>
      </c>
      <c r="B77" s="26">
        <v>2071.6509999999998</v>
      </c>
      <c r="C77" s="18">
        <f t="shared" si="3"/>
        <v>0.80511701348591203</v>
      </c>
      <c r="D77" s="7">
        <f t="shared" si="2"/>
        <v>63981.437510468706</v>
      </c>
      <c r="E77" s="18">
        <f t="shared" si="4"/>
        <v>7.6696058396814095</v>
      </c>
      <c r="F77" s="12">
        <v>103.6800266947897</v>
      </c>
      <c r="G77" s="18">
        <f t="shared" si="5"/>
        <v>1.8270099599881036</v>
      </c>
    </row>
    <row r="78" spans="1:7" s="22" customFormat="1">
      <c r="A78" s="6">
        <v>2023</v>
      </c>
      <c r="B78" s="26"/>
      <c r="C78" s="18"/>
      <c r="D78" s="7"/>
      <c r="E78" s="18"/>
      <c r="F78" s="12"/>
      <c r="G78" s="18"/>
    </row>
    <row r="79" spans="1:7" s="22" customFormat="1">
      <c r="A79" s="6">
        <v>2024</v>
      </c>
      <c r="B79" s="26"/>
      <c r="C79" s="18"/>
      <c r="D79" s="7"/>
      <c r="E79" s="18"/>
      <c r="F79" s="12"/>
      <c r="G79" s="18"/>
    </row>
    <row r="80" spans="1:7">
      <c r="A80" s="10">
        <v>2025</v>
      </c>
      <c r="B80" s="19"/>
      <c r="C80" s="20"/>
      <c r="D80" s="5"/>
      <c r="E80" s="21"/>
      <c r="F80" s="13"/>
      <c r="G80" s="21"/>
    </row>
    <row r="81" spans="1:7">
      <c r="A81" s="32" t="s">
        <v>1</v>
      </c>
      <c r="B81" s="32"/>
      <c r="C81" s="32"/>
      <c r="D81" s="32"/>
      <c r="E81" s="32"/>
      <c r="F81" s="32"/>
      <c r="G81" s="1"/>
    </row>
    <row r="82" spans="1:7">
      <c r="A82" s="28" t="s">
        <v>21</v>
      </c>
      <c r="B82" s="11"/>
      <c r="C82" s="11"/>
      <c r="D82" s="2"/>
      <c r="E82" s="2"/>
      <c r="F82" s="2"/>
      <c r="G82" s="1"/>
    </row>
    <row r="83" spans="1:7" s="22" customFormat="1">
      <c r="A83" s="11"/>
      <c r="B83" s="24"/>
      <c r="C83" s="24"/>
      <c r="D83" s="23"/>
      <c r="E83" s="23"/>
      <c r="F83" s="23"/>
      <c r="G83" s="1"/>
    </row>
    <row r="84" spans="1:7">
      <c r="A84" s="11"/>
      <c r="B84" s="11"/>
      <c r="C84" s="11"/>
      <c r="D84" s="2"/>
      <c r="E84" s="2"/>
      <c r="F84" s="2"/>
      <c r="G84" s="1"/>
    </row>
    <row r="85" spans="1:7" ht="39.75" customHeight="1">
      <c r="A85" s="33" t="s">
        <v>19</v>
      </c>
      <c r="B85" s="34"/>
      <c r="C85" s="34"/>
      <c r="D85" s="35"/>
      <c r="E85" s="35"/>
      <c r="F85" s="35"/>
      <c r="G85" s="36"/>
    </row>
    <row r="86" spans="1:7">
      <c r="A86" s="37" t="s">
        <v>0</v>
      </c>
      <c r="B86" s="39" t="s">
        <v>12</v>
      </c>
      <c r="C86" s="40"/>
      <c r="D86" s="41" t="s">
        <v>15</v>
      </c>
      <c r="E86" s="42"/>
      <c r="F86" s="41" t="s">
        <v>16</v>
      </c>
      <c r="G86" s="43"/>
    </row>
    <row r="87" spans="1:7" ht="34.5" customHeight="1">
      <c r="A87" s="38"/>
      <c r="B87" s="14" t="s">
        <v>13</v>
      </c>
      <c r="C87" s="15" t="s">
        <v>4</v>
      </c>
      <c r="D87" s="4" t="s">
        <v>6</v>
      </c>
      <c r="E87" s="3" t="s">
        <v>4</v>
      </c>
      <c r="F87" s="4" t="s">
        <v>18</v>
      </c>
      <c r="G87" s="3" t="s">
        <v>5</v>
      </c>
    </row>
    <row r="88" spans="1:7">
      <c r="A88" s="6">
        <v>2000</v>
      </c>
      <c r="B88" s="7">
        <v>3134.1950000000002</v>
      </c>
      <c r="C88" s="18" t="s">
        <v>2</v>
      </c>
      <c r="D88" s="12">
        <f t="shared" ref="D88:D110" si="6">B13/B88</f>
        <v>21.753104704716836</v>
      </c>
      <c r="E88" s="18" t="s">
        <v>2</v>
      </c>
      <c r="F88" s="12">
        <v>74.215316854775722</v>
      </c>
      <c r="G88" s="18" t="s">
        <v>2</v>
      </c>
    </row>
    <row r="89" spans="1:7">
      <c r="A89" s="6">
        <v>2001</v>
      </c>
      <c r="B89" s="7">
        <v>3019.4520000000002</v>
      </c>
      <c r="C89" s="18">
        <f t="shared" ref="C89:C110" si="7">B89*100/B88-100</f>
        <v>-3.6610038622357592</v>
      </c>
      <c r="D89" s="12">
        <f t="shared" si="6"/>
        <v>23.348494693739127</v>
      </c>
      <c r="E89" s="18">
        <f t="shared" ref="E89:E110" si="8">D89*100/D88-100</f>
        <v>7.3340794828075815</v>
      </c>
      <c r="F89" s="12">
        <v>78.431483576964695</v>
      </c>
      <c r="G89" s="18">
        <f t="shared" ref="G89:G110" si="9">F89*100/F88-100</f>
        <v>5.6809926857001045</v>
      </c>
    </row>
    <row r="90" spans="1:7">
      <c r="A90" s="6">
        <v>2002</v>
      </c>
      <c r="B90" s="7">
        <v>2956.3960000000002</v>
      </c>
      <c r="C90" s="18">
        <f t="shared" si="7"/>
        <v>-2.0883259611346716</v>
      </c>
      <c r="D90" s="12">
        <f t="shared" si="6"/>
        <v>24.668830900867135</v>
      </c>
      <c r="E90" s="18">
        <f t="shared" si="8"/>
        <v>5.6549093397530754</v>
      </c>
      <c r="F90" s="12">
        <v>81.922961209832735</v>
      </c>
      <c r="G90" s="18">
        <f t="shared" si="9"/>
        <v>4.4516276801545729</v>
      </c>
    </row>
    <row r="91" spans="1:7">
      <c r="A91" s="6">
        <v>2003</v>
      </c>
      <c r="B91" s="7">
        <v>2932.674</v>
      </c>
      <c r="C91" s="18">
        <f t="shared" si="7"/>
        <v>-0.8023958901310948</v>
      </c>
      <c r="D91" s="12">
        <f t="shared" si="6"/>
        <v>25.346409454306887</v>
      </c>
      <c r="E91" s="18">
        <f t="shared" si="8"/>
        <v>2.7466990882649895</v>
      </c>
      <c r="F91" s="12">
        <v>83.602297447101591</v>
      </c>
      <c r="G91" s="18">
        <f t="shared" si="9"/>
        <v>2.0498968939458848</v>
      </c>
    </row>
    <row r="92" spans="1:7">
      <c r="A92" s="6">
        <v>2004</v>
      </c>
      <c r="B92" s="7">
        <v>2950.9870000000001</v>
      </c>
      <c r="C92" s="18">
        <f t="shared" si="7"/>
        <v>0.62444717687681361</v>
      </c>
      <c r="D92" s="12">
        <f t="shared" si="6"/>
        <v>25.972458028449463</v>
      </c>
      <c r="E92" s="18">
        <f t="shared" si="8"/>
        <v>2.4699694655812436</v>
      </c>
      <c r="F92" s="12">
        <v>85.002863624556724</v>
      </c>
      <c r="G92" s="18">
        <f t="shared" si="9"/>
        <v>1.6752723552140623</v>
      </c>
    </row>
    <row r="93" spans="1:7">
      <c r="A93" s="6">
        <v>2005</v>
      </c>
      <c r="B93" s="7">
        <v>2892.2750000000001</v>
      </c>
      <c r="C93" s="18">
        <f t="shared" si="7"/>
        <v>-1.9895716246801527</v>
      </c>
      <c r="D93" s="12">
        <f t="shared" si="6"/>
        <v>26.386829053253926</v>
      </c>
      <c r="E93" s="18">
        <f t="shared" si="8"/>
        <v>1.5954247547558822</v>
      </c>
      <c r="F93" s="12">
        <v>86.290828629469672</v>
      </c>
      <c r="G93" s="18">
        <f t="shared" si="9"/>
        <v>1.5152019002579351</v>
      </c>
    </row>
    <row r="94" spans="1:7">
      <c r="A94" s="6">
        <v>2006</v>
      </c>
      <c r="B94" s="7">
        <v>2965.8789999999999</v>
      </c>
      <c r="C94" s="18">
        <f t="shared" si="7"/>
        <v>2.5448479138394333</v>
      </c>
      <c r="D94" s="12">
        <f t="shared" si="6"/>
        <v>27.042131860402939</v>
      </c>
      <c r="E94" s="18">
        <f t="shared" si="8"/>
        <v>2.483446593095664</v>
      </c>
      <c r="F94" s="12">
        <v>87.983716689446567</v>
      </c>
      <c r="G94" s="18">
        <f t="shared" si="9"/>
        <v>1.9618400783310506</v>
      </c>
    </row>
    <row r="95" spans="1:7">
      <c r="A95" s="6">
        <v>2007</v>
      </c>
      <c r="B95" s="7">
        <v>3004.893</v>
      </c>
      <c r="C95" s="18">
        <f t="shared" si="7"/>
        <v>1.315427905184265</v>
      </c>
      <c r="D95" s="12">
        <f t="shared" si="6"/>
        <v>27.730035645196015</v>
      </c>
      <c r="E95" s="18">
        <f t="shared" si="8"/>
        <v>2.5438223152826112</v>
      </c>
      <c r="F95" s="12">
        <v>89.781456562047666</v>
      </c>
      <c r="G95" s="18">
        <f t="shared" si="9"/>
        <v>2.043264299627765</v>
      </c>
    </row>
    <row r="96" spans="1:7">
      <c r="A96" s="6">
        <v>2008</v>
      </c>
      <c r="B96" s="7">
        <v>2971.547</v>
      </c>
      <c r="C96" s="18">
        <f t="shared" si="7"/>
        <v>-1.1097233745094996</v>
      </c>
      <c r="D96" s="12">
        <f t="shared" si="6"/>
        <v>28.313528273320259</v>
      </c>
      <c r="E96" s="18">
        <f t="shared" si="8"/>
        <v>2.104189967838451</v>
      </c>
      <c r="F96" s="12">
        <v>90.695336482825155</v>
      </c>
      <c r="G96" s="18">
        <f t="shared" si="9"/>
        <v>1.0178938455358093</v>
      </c>
    </row>
    <row r="97" spans="1:7">
      <c r="A97" s="6">
        <v>2009</v>
      </c>
      <c r="B97" s="7">
        <v>2879.5120000000002</v>
      </c>
      <c r="C97" s="18">
        <f t="shared" si="7"/>
        <v>-3.0972082891504016</v>
      </c>
      <c r="D97" s="12">
        <f t="shared" si="6"/>
        <v>28.287473363542155</v>
      </c>
      <c r="E97" s="18">
        <f t="shared" si="8"/>
        <v>-9.2022829251760641E-2</v>
      </c>
      <c r="F97" s="12">
        <v>89.27365361438244</v>
      </c>
      <c r="G97" s="18">
        <f t="shared" si="9"/>
        <v>-1.5675369027512716</v>
      </c>
    </row>
    <row r="98" spans="1:7">
      <c r="A98" s="6">
        <v>2010</v>
      </c>
      <c r="B98" s="7">
        <v>2937.7350000000001</v>
      </c>
      <c r="C98" s="18">
        <f t="shared" si="7"/>
        <v>2.0219745567998899</v>
      </c>
      <c r="D98" s="12">
        <f t="shared" si="6"/>
        <v>29.019702934403544</v>
      </c>
      <c r="E98" s="18">
        <f t="shared" si="8"/>
        <v>2.5885294223736253</v>
      </c>
      <c r="F98" s="12">
        <v>90.556758398868226</v>
      </c>
      <c r="G98" s="18">
        <f t="shared" si="9"/>
        <v>1.4372715045674624</v>
      </c>
    </row>
    <row r="99" spans="1:7">
      <c r="A99" s="6">
        <v>2011</v>
      </c>
      <c r="B99" s="7">
        <v>2959.3119999999999</v>
      </c>
      <c r="C99" s="18">
        <f t="shared" si="7"/>
        <v>0.73447741201979966</v>
      </c>
      <c r="D99" s="12">
        <f t="shared" si="6"/>
        <v>30.154840719734857</v>
      </c>
      <c r="E99" s="18">
        <f t="shared" si="8"/>
        <v>3.911610631911671</v>
      </c>
      <c r="F99" s="12">
        <v>93.024906364617635</v>
      </c>
      <c r="G99" s="18">
        <f t="shared" si="9"/>
        <v>2.7255259677893378</v>
      </c>
    </row>
    <row r="100" spans="1:7">
      <c r="A100" s="6">
        <v>2012</v>
      </c>
      <c r="B100" s="7">
        <v>2928.614</v>
      </c>
      <c r="C100" s="18">
        <f t="shared" si="7"/>
        <v>-1.037335705055753</v>
      </c>
      <c r="D100" s="12">
        <f t="shared" si="6"/>
        <v>31.077196243683868</v>
      </c>
      <c r="E100" s="18">
        <f t="shared" si="8"/>
        <v>3.0587312084370524</v>
      </c>
      <c r="F100" s="12">
        <v>94.624942985928868</v>
      </c>
      <c r="G100" s="18">
        <f t="shared" si="9"/>
        <v>1.7200088490707799</v>
      </c>
    </row>
    <row r="101" spans="1:7">
      <c r="A101" s="6">
        <v>2013</v>
      </c>
      <c r="B101" s="7">
        <v>2909.7640000000001</v>
      </c>
      <c r="C101" s="18">
        <f t="shared" si="7"/>
        <v>-0.64364918012410044</v>
      </c>
      <c r="D101" s="12">
        <f t="shared" si="6"/>
        <v>32.180782702652174</v>
      </c>
      <c r="E101" s="18">
        <f t="shared" si="8"/>
        <v>3.5511133318295975</v>
      </c>
      <c r="F101" s="12">
        <v>95.474476084735656</v>
      </c>
      <c r="G101" s="18">
        <f t="shared" si="9"/>
        <v>0.89778981312899475</v>
      </c>
    </row>
    <row r="102" spans="1:7">
      <c r="A102" s="6">
        <v>2014</v>
      </c>
      <c r="B102" s="7">
        <v>2928.0050000000001</v>
      </c>
      <c r="C102" s="18">
        <f t="shared" si="7"/>
        <v>0.62688932848162437</v>
      </c>
      <c r="D102" s="12">
        <f t="shared" si="6"/>
        <v>33.613721971103189</v>
      </c>
      <c r="E102" s="18">
        <f t="shared" si="8"/>
        <v>4.4527794171175259</v>
      </c>
      <c r="F102" s="12">
        <v>97.971763585008887</v>
      </c>
      <c r="G102" s="18">
        <f t="shared" si="9"/>
        <v>2.6156598105412314</v>
      </c>
    </row>
    <row r="103" spans="1:7" s="22" customFormat="1">
      <c r="A103" s="6">
        <v>2015</v>
      </c>
      <c r="B103" s="27">
        <v>2924.3240000000001</v>
      </c>
      <c r="C103" s="18">
        <f t="shared" si="7"/>
        <v>-0.12571699843408624</v>
      </c>
      <c r="D103" s="12">
        <f t="shared" si="6"/>
        <v>34.938411065258158</v>
      </c>
      <c r="E103" s="18">
        <f t="shared" si="8"/>
        <v>3.9409176267173649</v>
      </c>
      <c r="F103" s="12">
        <v>100</v>
      </c>
      <c r="G103" s="18">
        <f t="shared" si="9"/>
        <v>2.0702254820913168</v>
      </c>
    </row>
    <row r="104" spans="1:7" s="22" customFormat="1">
      <c r="A104" s="6">
        <v>2016</v>
      </c>
      <c r="B104" s="27">
        <v>2926.9430000000002</v>
      </c>
      <c r="C104" s="18">
        <f t="shared" si="7"/>
        <v>8.9559159655379972E-2</v>
      </c>
      <c r="D104" s="12">
        <f t="shared" si="6"/>
        <v>36.063961272904869</v>
      </c>
      <c r="E104" s="18">
        <f t="shared" si="8"/>
        <v>3.2215266044709523</v>
      </c>
      <c r="F104" s="12">
        <v>101.73315455982041</v>
      </c>
      <c r="G104" s="18">
        <f t="shared" si="9"/>
        <v>1.7331545598204201</v>
      </c>
    </row>
    <row r="105" spans="1:7" s="22" customFormat="1">
      <c r="A105" s="6">
        <v>2017</v>
      </c>
      <c r="B105" s="27">
        <v>2945.4450000000002</v>
      </c>
      <c r="C105" s="18">
        <f t="shared" si="7"/>
        <v>0.6321271032609701</v>
      </c>
      <c r="D105" s="12">
        <f t="shared" si="6"/>
        <v>37.27625706811704</v>
      </c>
      <c r="E105" s="18">
        <f t="shared" si="8"/>
        <v>3.3615159079126897</v>
      </c>
      <c r="F105" s="12">
        <v>103.5159253551292</v>
      </c>
      <c r="G105" s="18">
        <f t="shared" si="9"/>
        <v>1.7523990119273236</v>
      </c>
    </row>
    <row r="106" spans="1:7" s="22" customFormat="1">
      <c r="A106" s="6">
        <v>2018</v>
      </c>
      <c r="B106" s="27">
        <v>2928.902</v>
      </c>
      <c r="C106" s="18">
        <f t="shared" si="7"/>
        <v>-0.56164688188033551</v>
      </c>
      <c r="D106" s="12">
        <f t="shared" si="6"/>
        <v>38.514344283284316</v>
      </c>
      <c r="E106" s="18">
        <f t="shared" si="8"/>
        <v>3.3213828655190554</v>
      </c>
      <c r="F106" s="12">
        <v>104.78281354169729</v>
      </c>
      <c r="G106" s="18">
        <f t="shared" si="9"/>
        <v>1.2238582442477366</v>
      </c>
    </row>
    <row r="107" spans="1:7" s="22" customFormat="1">
      <c r="A107" s="6">
        <v>2019</v>
      </c>
      <c r="B107" s="27">
        <v>2924.8029999999999</v>
      </c>
      <c r="C107" s="18">
        <f t="shared" si="7"/>
        <v>-0.13995005636925839</v>
      </c>
      <c r="D107" s="12">
        <f t="shared" si="6"/>
        <v>40.158344681675999</v>
      </c>
      <c r="E107" s="18">
        <f t="shared" si="8"/>
        <v>4.2685405372595113</v>
      </c>
      <c r="F107" s="12">
        <v>106.2486651897331</v>
      </c>
      <c r="G107" s="18">
        <f t="shared" si="9"/>
        <v>1.398942821336334</v>
      </c>
    </row>
    <row r="108" spans="1:7" s="22" customFormat="1">
      <c r="A108" s="6">
        <v>2020</v>
      </c>
      <c r="B108" s="27">
        <v>2795.5309999999999</v>
      </c>
      <c r="C108" s="18">
        <f t="shared" si="7"/>
        <v>-4.4198532345597386</v>
      </c>
      <c r="D108" s="12">
        <f t="shared" si="6"/>
        <v>41.739132923226393</v>
      </c>
      <c r="E108" s="18">
        <f t="shared" si="8"/>
        <v>3.9363879514478413</v>
      </c>
      <c r="F108" s="12">
        <v>107.0561436057779</v>
      </c>
      <c r="G108" s="18">
        <f t="shared" si="9"/>
        <v>0.75998923337328961</v>
      </c>
    </row>
    <row r="109" spans="1:7" s="22" customFormat="1">
      <c r="A109" s="6">
        <v>2021</v>
      </c>
      <c r="B109" s="27">
        <v>2822.1640000000002</v>
      </c>
      <c r="C109" s="18">
        <f t="shared" si="7"/>
        <v>0.95269914731764516</v>
      </c>
      <c r="D109" s="12">
        <f t="shared" si="6"/>
        <v>43.272564953702187</v>
      </c>
      <c r="E109" s="18">
        <f t="shared" si="8"/>
        <v>3.6738473539839447</v>
      </c>
      <c r="F109" s="12">
        <v>108.1214936710397</v>
      </c>
      <c r="G109" s="18">
        <f t="shared" si="9"/>
        <v>0.99513211421553649</v>
      </c>
    </row>
    <row r="110" spans="1:7" s="22" customFormat="1">
      <c r="A110" s="6">
        <v>2022</v>
      </c>
      <c r="B110" s="27">
        <v>2795.7150000000001</v>
      </c>
      <c r="C110" s="18">
        <f t="shared" si="7"/>
        <v>-0.93718862546613479</v>
      </c>
      <c r="D110" s="12">
        <f t="shared" si="6"/>
        <v>47.410844453029007</v>
      </c>
      <c r="E110" s="18">
        <f t="shared" si="8"/>
        <v>9.5632868163798719</v>
      </c>
      <c r="F110" s="12">
        <v>112.0332558048831</v>
      </c>
      <c r="G110" s="18">
        <f t="shared" si="9"/>
        <v>3.6179320142810525</v>
      </c>
    </row>
    <row r="111" spans="1:7" s="22" customFormat="1">
      <c r="A111" s="6">
        <v>2023</v>
      </c>
      <c r="B111" s="27"/>
      <c r="C111" s="18"/>
      <c r="D111" s="12"/>
      <c r="E111" s="18"/>
      <c r="F111" s="12"/>
      <c r="G111" s="18"/>
    </row>
    <row r="112" spans="1:7" s="22" customFormat="1">
      <c r="A112" s="6">
        <v>2024</v>
      </c>
      <c r="B112" s="27"/>
      <c r="C112" s="18"/>
      <c r="D112" s="12"/>
      <c r="E112" s="18"/>
      <c r="F112" s="12"/>
      <c r="G112" s="18"/>
    </row>
    <row r="113" spans="1:7">
      <c r="A113" s="10">
        <v>2025</v>
      </c>
      <c r="B113" s="17"/>
      <c r="C113" s="20"/>
      <c r="D113" s="13"/>
      <c r="E113" s="21"/>
      <c r="F113" s="13"/>
      <c r="G113" s="21"/>
    </row>
    <row r="114" spans="1:7">
      <c r="A114" s="32" t="s">
        <v>1</v>
      </c>
      <c r="B114" s="32"/>
      <c r="C114" s="32"/>
      <c r="D114" s="32"/>
      <c r="E114" s="32"/>
      <c r="F114" s="32"/>
      <c r="G114" s="1"/>
    </row>
    <row r="115" spans="1:7">
      <c r="A115" s="11" t="s">
        <v>21</v>
      </c>
      <c r="B115" s="11"/>
      <c r="C115" s="11"/>
      <c r="D115" s="2"/>
      <c r="E115" s="2"/>
      <c r="F115" s="2"/>
      <c r="G115" s="1"/>
    </row>
    <row r="116" spans="1:7">
      <c r="A116" s="11"/>
      <c r="B116" s="11"/>
      <c r="C116" s="11"/>
      <c r="D116" s="2"/>
      <c r="E116" s="2"/>
      <c r="F116" s="2"/>
      <c r="G116" s="1"/>
    </row>
    <row r="117" spans="1:7">
      <c r="A117" s="25"/>
    </row>
    <row r="123" spans="1:7">
      <c r="A123" s="8"/>
      <c r="B123" s="8"/>
      <c r="C123" s="8"/>
      <c r="D123" s="9"/>
    </row>
    <row r="124" spans="1:7">
      <c r="A124" s="8"/>
      <c r="B124" s="8"/>
      <c r="C124" s="8"/>
      <c r="D124" s="9"/>
    </row>
    <row r="125" spans="1:7">
      <c r="A125" s="8"/>
      <c r="B125" s="8"/>
      <c r="C125" s="8"/>
      <c r="D125" s="9"/>
    </row>
    <row r="126" spans="1:7">
      <c r="A126" s="8"/>
      <c r="B126" s="8"/>
      <c r="C126" s="8"/>
      <c r="D126" s="9"/>
    </row>
    <row r="127" spans="1:7">
      <c r="A127" s="8"/>
      <c r="B127" s="8"/>
      <c r="C127" s="8"/>
      <c r="D127" s="9"/>
    </row>
    <row r="128" spans="1:7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</sheetData>
  <mergeCells count="116">
    <mergeCell ref="I33:J33"/>
    <mergeCell ref="I34:J34"/>
    <mergeCell ref="I35:J35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E33:F33"/>
    <mergeCell ref="E34:F34"/>
    <mergeCell ref="E35:F35"/>
    <mergeCell ref="E36:F36"/>
    <mergeCell ref="E37:F37"/>
    <mergeCell ref="E31:F31"/>
    <mergeCell ref="E32:F32"/>
    <mergeCell ref="B28:C28"/>
    <mergeCell ref="B29:C29"/>
    <mergeCell ref="B30:C30"/>
    <mergeCell ref="B31:C31"/>
    <mergeCell ref="B32:C32"/>
    <mergeCell ref="E26:F26"/>
    <mergeCell ref="E27:F27"/>
    <mergeCell ref="E28:F28"/>
    <mergeCell ref="E29:F29"/>
    <mergeCell ref="E30:F30"/>
    <mergeCell ref="E24:F24"/>
    <mergeCell ref="E25:F25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8:F8"/>
    <mergeCell ref="B24:C24"/>
    <mergeCell ref="B25:C25"/>
    <mergeCell ref="B26:C26"/>
    <mergeCell ref="B27:C27"/>
    <mergeCell ref="B38:C38"/>
    <mergeCell ref="B33:C33"/>
    <mergeCell ref="B34:C34"/>
    <mergeCell ref="B35:C35"/>
    <mergeCell ref="B36:C36"/>
    <mergeCell ref="B37:C37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A1:G1"/>
    <mergeCell ref="A2:A3"/>
    <mergeCell ref="B2:D2"/>
    <mergeCell ref="E2:G2"/>
    <mergeCell ref="B3:C3"/>
    <mergeCell ref="E3:F3"/>
    <mergeCell ref="E38:F38"/>
    <mergeCell ref="A41:F41"/>
    <mergeCell ref="A39:F39"/>
    <mergeCell ref="A114:F114"/>
    <mergeCell ref="A43:G43"/>
    <mergeCell ref="A44:A45"/>
    <mergeCell ref="B44:C44"/>
    <mergeCell ref="D44:E44"/>
    <mergeCell ref="F44:G44"/>
    <mergeCell ref="A81:F81"/>
    <mergeCell ref="A85:G85"/>
    <mergeCell ref="A86:A87"/>
    <mergeCell ref="B86:C86"/>
    <mergeCell ref="D86:E86"/>
    <mergeCell ref="F86:G86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BWS_SN 2008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2007-02-23T10:42:00Z</cp:lastPrinted>
  <dcterms:created xsi:type="dcterms:W3CDTF">2002-07-05T09:27:26Z</dcterms:created>
  <dcterms:modified xsi:type="dcterms:W3CDTF">2023-03-30T14:00:34Z</dcterms:modified>
</cp:coreProperties>
</file>